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276" documentId="13_ncr:1_{2E9B0A11-6506-43E9-9C74-E2260C52B1C9}" xr6:coauthVersionLast="47" xr6:coauthVersionMax="47" xr10:uidLastSave="{6629567A-8B27-41D1-B23F-7A49F713AE16}"/>
  <bookViews>
    <workbookView xWindow="-108" yWindow="-108" windowWidth="23256" windowHeight="12456" tabRatio="771" xr2:uid="{00000000-000D-0000-FFFF-FFFF00000000}"/>
  </bookViews>
  <sheets>
    <sheet name="Cover Page" sheetId="8" r:id="rId1"/>
    <sheet name="Explanatory Notes" sheetId="9" r:id="rId2"/>
    <sheet name="Key Figures" sheetId="11" r:id="rId3"/>
    <sheet name="Employment" sheetId="10" r:id="rId4"/>
    <sheet name="Hotel Capacity " sheetId="1" r:id="rId5"/>
    <sheet name="short term rental capacity"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Print_Area" localSheetId="7">'Arrivals-Overnights-Occupancy'!$A$1:$J$36</definedName>
    <definedName name="_xlnm.Print_Area" localSheetId="0">'Cover Page'!$A$1:$O$26</definedName>
    <definedName name="_xlnm.Print_Area" localSheetId="11">'Domestic Traffic in Ports'!$A$1:$F$100</definedName>
    <definedName name="_xlnm.Print_Area" localSheetId="3">Employment!$A$1:$I$17</definedName>
    <definedName name="_xlnm.Print_Area" localSheetId="1">'Explanatory Notes'!$A$1:$O$20</definedName>
    <definedName name="_xlnm.Print_Area" localSheetId="10">'Intern-Domestic Air Arrivals'!$A$1:$D$187</definedName>
    <definedName name="_xlnm.Print_Area" localSheetId="9">'Rooms for rent Arriv-Overnights'!$A$1:$B$30</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2" l="1"/>
  <c r="P16" i="2"/>
  <c r="O9" i="10"/>
  <c r="O6" i="10"/>
  <c r="O10" i="10" s="1"/>
  <c r="N6" i="10"/>
  <c r="N10" i="10" s="1"/>
  <c r="N9"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15" i="14"/>
  <c r="M16" i="14"/>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O15" i="2"/>
  <c r="O16" i="2"/>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L15" i="14"/>
  <c r="L16" i="14"/>
  <c r="N15" i="2"/>
  <c r="N16" i="2"/>
  <c r="H22" i="1" l="1"/>
  <c r="H21" i="1"/>
  <c r="H23" i="1"/>
  <c r="H47" i="1"/>
  <c r="H46" i="1"/>
  <c r="H45" i="1"/>
  <c r="F32" i="11"/>
  <c r="G32" i="11"/>
  <c r="D33" i="11"/>
  <c r="E33" i="11"/>
  <c r="C33" i="11"/>
  <c r="H32" i="11" l="1"/>
  <c r="G34" i="11"/>
  <c r="F34" i="11"/>
  <c r="G31" i="11"/>
  <c r="F31" i="11"/>
  <c r="G30" i="11"/>
  <c r="F30" i="11"/>
  <c r="G29" i="11"/>
  <c r="F29"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H71" i="1" l="1"/>
  <c r="H31" i="11"/>
  <c r="H29" i="11"/>
  <c r="F33" i="11"/>
  <c r="H34" i="11"/>
  <c r="H30" i="11"/>
  <c r="G33" i="11"/>
  <c r="H69" i="1"/>
  <c r="H70" i="1"/>
  <c r="H33" i="11" l="1"/>
  <c r="D31" i="5"/>
  <c r="B31" i="5"/>
  <c r="K16" i="14"/>
  <c r="J16" i="14"/>
  <c r="I16" i="14"/>
  <c r="H16" i="14"/>
  <c r="G16" i="14"/>
  <c r="F16" i="14"/>
  <c r="E16" i="14"/>
  <c r="D16" i="14"/>
  <c r="C16" i="14"/>
  <c r="K15" i="14"/>
  <c r="J15" i="14"/>
  <c r="I15" i="14"/>
  <c r="H15" i="14"/>
  <c r="G15" i="14"/>
  <c r="F15" i="14"/>
  <c r="E15" i="14"/>
  <c r="D15" i="14"/>
  <c r="C15" i="14"/>
  <c r="F30" i="7"/>
  <c r="F31" i="7"/>
  <c r="F32" i="7"/>
  <c r="F33" i="7"/>
  <c r="F34" i="7"/>
  <c r="F35" i="7"/>
  <c r="F29" i="7"/>
  <c r="E36" i="7"/>
  <c r="D36" i="7"/>
  <c r="M15" i="2"/>
  <c r="M16" i="2"/>
  <c r="G45" i="11"/>
  <c r="F45" i="11"/>
  <c r="E44" i="11"/>
  <c r="D44" i="11"/>
  <c r="C44" i="11"/>
  <c r="G43" i="11"/>
  <c r="F43" i="11"/>
  <c r="H43" i="11" s="1"/>
  <c r="G42" i="11"/>
  <c r="F42" i="11"/>
  <c r="G41" i="11"/>
  <c r="F41" i="11"/>
  <c r="D44" i="5"/>
  <c r="B44" i="5"/>
  <c r="B57" i="5"/>
  <c r="D57" i="5"/>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L15" i="2"/>
  <c r="L16" i="2"/>
  <c r="H94" i="1" l="1"/>
  <c r="H41" i="11"/>
  <c r="F36" i="7"/>
  <c r="H45" i="11"/>
  <c r="F44" i="11"/>
  <c r="G44" i="11"/>
  <c r="H42" i="11"/>
  <c r="H93" i="1"/>
  <c r="H95" i="1"/>
  <c r="K9" i="10"/>
  <c r="K10" i="10"/>
  <c r="H44" i="11" l="1"/>
  <c r="G57" i="11"/>
  <c r="F57" i="11"/>
  <c r="E56" i="11"/>
  <c r="D56" i="11"/>
  <c r="C56" i="11"/>
  <c r="G55" i="11"/>
  <c r="F55" i="11"/>
  <c r="G54" i="11"/>
  <c r="F54" i="11"/>
  <c r="G53" i="11"/>
  <c r="F53" i="11"/>
  <c r="G52" i="11"/>
  <c r="F52" i="11"/>
  <c r="F56" i="11" l="1"/>
  <c r="H55" i="11"/>
  <c r="H52" i="11"/>
  <c r="H57" i="11"/>
  <c r="H54" i="11"/>
  <c r="H53" i="11"/>
  <c r="G56" i="11"/>
  <c r="H56" i="11" s="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17" i="1" l="1"/>
  <c r="H119" i="1"/>
  <c r="H118"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3" i="13" l="1"/>
  <c r="G21" i="13"/>
  <c r="G22" i="13"/>
  <c r="E54" i="7" l="1"/>
  <c r="D54" i="7"/>
  <c r="F53" i="7"/>
  <c r="F52" i="7"/>
  <c r="F51" i="7"/>
  <c r="F50" i="7"/>
  <c r="F49" i="7"/>
  <c r="F48" i="7"/>
  <c r="F47" i="7"/>
  <c r="F46" i="7"/>
  <c r="F54" i="7" l="1"/>
  <c r="K16" i="2"/>
  <c r="K15" i="2"/>
  <c r="E68" i="11" l="1"/>
  <c r="J5" i="10" l="1"/>
  <c r="J9" i="10" s="1"/>
  <c r="J6" i="10" l="1"/>
  <c r="J10" i="10" s="1"/>
  <c r="G69" i="11"/>
  <c r="F69" i="11"/>
  <c r="H69" i="11" s="1"/>
  <c r="D68" i="11"/>
  <c r="G68" i="11" s="1"/>
  <c r="C68" i="11"/>
  <c r="G67" i="11"/>
  <c r="F67" i="11"/>
  <c r="G66" i="11"/>
  <c r="F66" i="11"/>
  <c r="G65" i="11"/>
  <c r="F65" i="11"/>
  <c r="G64" i="11"/>
  <c r="F64" i="11"/>
  <c r="E81" i="11"/>
  <c r="D81" i="11"/>
  <c r="C81" i="11"/>
  <c r="G80" i="11"/>
  <c r="F80" i="11"/>
  <c r="G79" i="11"/>
  <c r="F79" i="11"/>
  <c r="G78" i="11"/>
  <c r="F78" i="11"/>
  <c r="G77" i="11"/>
  <c r="F77" i="11"/>
  <c r="G76" i="11"/>
  <c r="F76" i="11"/>
  <c r="E93" i="11"/>
  <c r="D93" i="11"/>
  <c r="C93" i="11"/>
  <c r="G92" i="11"/>
  <c r="F92" i="11"/>
  <c r="G91" i="11"/>
  <c r="F91" i="11"/>
  <c r="G90" i="11"/>
  <c r="F90" i="11"/>
  <c r="H90" i="11" s="1"/>
  <c r="G89" i="11"/>
  <c r="F89" i="11"/>
  <c r="H89" i="11" s="1"/>
  <c r="G88" i="11"/>
  <c r="F88" i="11"/>
  <c r="H66" i="11" l="1"/>
  <c r="G93" i="11"/>
  <c r="H92" i="11"/>
  <c r="G81" i="11"/>
  <c r="H76" i="11"/>
  <c r="H80" i="11"/>
  <c r="H78" i="11"/>
  <c r="H67" i="11"/>
  <c r="H88" i="11"/>
  <c r="H79" i="11"/>
  <c r="F81" i="11"/>
  <c r="H65" i="11"/>
  <c r="F93" i="11"/>
  <c r="H93" i="11" s="1"/>
  <c r="H64" i="11"/>
  <c r="H91" i="11"/>
  <c r="H77" i="11"/>
  <c r="F68" i="11"/>
  <c r="H68" i="11" s="1"/>
  <c r="G143" i="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81" i="11" l="1"/>
  <c r="H143" i="1"/>
  <c r="H142" i="1"/>
  <c r="H141" i="1"/>
  <c r="F47" i="13"/>
  <c r="E47" i="13"/>
  <c r="D47" i="13"/>
  <c r="C47" i="13"/>
  <c r="F46" i="13"/>
  <c r="E46" i="13"/>
  <c r="D46" i="13"/>
  <c r="C46" i="13"/>
  <c r="F45" i="13"/>
  <c r="E45" i="13"/>
  <c r="D45" i="13"/>
  <c r="C45" i="13"/>
  <c r="G44" i="13"/>
  <c r="G43" i="13"/>
  <c r="G42" i="13"/>
  <c r="G41" i="13"/>
  <c r="G40" i="13"/>
  <c r="G39" i="13"/>
  <c r="G38" i="13"/>
  <c r="G37" i="13"/>
  <c r="G36" i="13"/>
  <c r="G35" i="13"/>
  <c r="G34" i="13"/>
  <c r="G46" i="13" s="1"/>
  <c r="G33" i="13"/>
  <c r="G32" i="13"/>
  <c r="G31" i="13"/>
  <c r="G30" i="13"/>
  <c r="G47" i="13" l="1"/>
  <c r="G45" i="13"/>
  <c r="D70" i="5"/>
  <c r="B70" i="5"/>
  <c r="F80" i="7" l="1"/>
  <c r="F71" i="7"/>
  <c r="F89" i="7" l="1"/>
  <c r="F98" i="7"/>
  <c r="F62" i="7"/>
  <c r="E63" i="7"/>
  <c r="D63" i="7"/>
  <c r="F61" i="7"/>
  <c r="F60" i="7"/>
  <c r="F59" i="7"/>
  <c r="F58" i="7"/>
  <c r="F57" i="7"/>
  <c r="F56" i="7"/>
  <c r="F55" i="7"/>
  <c r="F63" i="7" l="1"/>
  <c r="J30" i="3"/>
  <c r="J31" i="3"/>
  <c r="J32" i="3"/>
  <c r="J33" i="3"/>
  <c r="J16" i="2" l="1"/>
  <c r="J15" i="2"/>
  <c r="I9" i="10" l="1"/>
  <c r="I6" i="10"/>
  <c r="I10" i="10" s="1"/>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52" i="1"/>
  <c r="H151" i="1"/>
  <c r="H150" i="1"/>
  <c r="H165" i="1" l="1"/>
  <c r="H167" i="1"/>
  <c r="H166" i="1"/>
  <c r="D83" i="5"/>
  <c r="B83" i="5"/>
  <c r="I33" i="3" l="1"/>
  <c r="I32" i="3"/>
  <c r="I31" i="3"/>
  <c r="I30" i="3"/>
  <c r="C70" i="13" l="1"/>
  <c r="D70" i="13"/>
  <c r="E70" i="13"/>
  <c r="F70" i="13"/>
  <c r="C71" i="13"/>
  <c r="D71" i="13"/>
  <c r="E71" i="13"/>
  <c r="F71" i="13"/>
  <c r="D69" i="13"/>
  <c r="E69" i="13"/>
  <c r="F69" i="13"/>
  <c r="C69" i="13"/>
  <c r="G56" i="13"/>
  <c r="G55" i="13"/>
  <c r="G54" i="13"/>
  <c r="G62" i="13"/>
  <c r="G61" i="13"/>
  <c r="G60" i="13"/>
  <c r="G68" i="13"/>
  <c r="G67" i="13"/>
  <c r="G66" i="13"/>
  <c r="G65" i="13"/>
  <c r="G64" i="13"/>
  <c r="G63" i="13"/>
  <c r="G59" i="13"/>
  <c r="G58" i="13"/>
  <c r="G57" i="13"/>
  <c r="G69" i="13" l="1"/>
  <c r="G71" i="13"/>
  <c r="G70" i="13"/>
  <c r="E72" i="7"/>
  <c r="D72" i="7"/>
  <c r="F70" i="7"/>
  <c r="F69" i="7"/>
  <c r="F68" i="7"/>
  <c r="F67" i="7"/>
  <c r="F66" i="7"/>
  <c r="F65" i="7"/>
  <c r="F64" i="7"/>
  <c r="F72" i="7" l="1"/>
  <c r="C6" i="10" l="1"/>
  <c r="D6" i="10"/>
  <c r="E6" i="10"/>
  <c r="F6" i="10"/>
  <c r="G6" i="10"/>
  <c r="H6" i="10"/>
  <c r="B6" i="10"/>
  <c r="H10" i="10" l="1"/>
  <c r="G10" i="10"/>
  <c r="F10" i="10"/>
  <c r="E10" i="10"/>
  <c r="D10" i="10"/>
  <c r="C10" i="10"/>
  <c r="B10" i="10"/>
  <c r="H9" i="10"/>
  <c r="G9" i="10"/>
  <c r="F9" i="10"/>
  <c r="E9" i="10"/>
  <c r="D9" i="10"/>
  <c r="C9" i="10"/>
  <c r="B9" i="10"/>
  <c r="I16" i="2" l="1"/>
  <c r="I15" i="2"/>
  <c r="D96" i="5" l="1"/>
  <c r="B96" i="5"/>
  <c r="G191" i="1" l="1"/>
  <c r="F191" i="1"/>
  <c r="E191" i="1"/>
  <c r="D191" i="1"/>
  <c r="C191" i="1"/>
  <c r="G190" i="1"/>
  <c r="F190" i="1"/>
  <c r="E190" i="1"/>
  <c r="D190" i="1"/>
  <c r="C190" i="1"/>
  <c r="G189" i="1"/>
  <c r="F189" i="1"/>
  <c r="E189" i="1"/>
  <c r="D189" i="1"/>
  <c r="C189" i="1"/>
  <c r="H188" i="1"/>
  <c r="H187" i="1"/>
  <c r="H186" i="1"/>
  <c r="H185" i="1"/>
  <c r="H184" i="1"/>
  <c r="H183" i="1"/>
  <c r="H182" i="1"/>
  <c r="H181" i="1"/>
  <c r="H180" i="1"/>
  <c r="H179" i="1"/>
  <c r="H178" i="1"/>
  <c r="H177" i="1"/>
  <c r="H176" i="1"/>
  <c r="H175" i="1"/>
  <c r="H174" i="1"/>
  <c r="H189" i="1" l="1"/>
  <c r="H191" i="1"/>
  <c r="H190" i="1"/>
  <c r="H30" i="3"/>
  <c r="H31" i="3"/>
  <c r="H32" i="3"/>
  <c r="H33" i="3"/>
  <c r="D174" i="5" l="1"/>
  <c r="D161" i="5"/>
  <c r="D148" i="5"/>
  <c r="D135" i="5"/>
  <c r="D122" i="5"/>
  <c r="D109" i="5"/>
  <c r="E81" i="7" l="1"/>
  <c r="D81" i="7"/>
  <c r="E90" i="7"/>
  <c r="D90" i="7"/>
  <c r="E99" i="7"/>
  <c r="D99" i="7"/>
  <c r="D33" i="3"/>
  <c r="E33" i="3"/>
  <c r="F33" i="3"/>
  <c r="G33" i="3"/>
  <c r="C33" i="3"/>
  <c r="D31" i="3"/>
  <c r="E31" i="3"/>
  <c r="F31" i="3"/>
  <c r="G31" i="3"/>
  <c r="C31" i="3"/>
  <c r="F78" i="7" l="1"/>
  <c r="F77" i="7"/>
  <c r="F76" i="7"/>
  <c r="F75" i="7"/>
  <c r="F74" i="7"/>
  <c r="F87" i="7"/>
  <c r="F86" i="7"/>
  <c r="F96" i="7"/>
  <c r="F97" i="7"/>
  <c r="F95" i="7"/>
  <c r="F93" i="7"/>
  <c r="F92" i="7"/>
  <c r="F88" i="7"/>
  <c r="F85" i="7"/>
  <c r="F79" i="7"/>
  <c r="F73" i="7"/>
  <c r="F84" i="7"/>
  <c r="F83" i="7"/>
  <c r="F82" i="7"/>
  <c r="F94" i="7"/>
  <c r="F91" i="7"/>
  <c r="F81" i="7" l="1"/>
  <c r="F90" i="7"/>
  <c r="F99" i="7"/>
  <c r="C32" i="3" l="1"/>
  <c r="D32" i="3"/>
  <c r="E32" i="3"/>
  <c r="F32" i="3"/>
  <c r="G32" i="3"/>
  <c r="F30" i="3"/>
  <c r="G30" i="3"/>
  <c r="D30" i="3"/>
  <c r="E30" i="3"/>
  <c r="C30" i="3"/>
  <c r="C16" i="2" l="1"/>
  <c r="D16" i="2"/>
  <c r="E16" i="2"/>
  <c r="F16" i="2"/>
  <c r="G16" i="2"/>
  <c r="H16" i="2"/>
  <c r="D15" i="2"/>
  <c r="E15" i="2"/>
  <c r="F15" i="2"/>
  <c r="G15" i="2"/>
  <c r="H15" i="2"/>
  <c r="C15" i="2"/>
  <c r="C334" i="1" l="1"/>
  <c r="D334" i="1"/>
  <c r="E334" i="1"/>
  <c r="F334" i="1"/>
  <c r="G334" i="1"/>
  <c r="C335" i="1"/>
  <c r="D335" i="1"/>
  <c r="E335" i="1"/>
  <c r="F335" i="1"/>
  <c r="G335" i="1"/>
  <c r="D333" i="1"/>
  <c r="E333" i="1"/>
  <c r="F333" i="1"/>
  <c r="G333" i="1"/>
  <c r="C333" i="1"/>
  <c r="H332" i="1"/>
  <c r="H331" i="1"/>
  <c r="H330" i="1"/>
  <c r="H329" i="1"/>
  <c r="H328" i="1"/>
  <c r="H327" i="1"/>
  <c r="D263" i="1" l="1"/>
  <c r="E263" i="1"/>
  <c r="F263" i="1"/>
  <c r="G263" i="1"/>
  <c r="D262" i="1"/>
  <c r="E262" i="1"/>
  <c r="F262" i="1"/>
  <c r="G262" i="1"/>
  <c r="D261" i="1"/>
  <c r="E261" i="1"/>
  <c r="F261" i="1"/>
  <c r="G261" i="1"/>
  <c r="C310" i="1"/>
  <c r="D310" i="1"/>
  <c r="E310" i="1"/>
  <c r="F310" i="1"/>
  <c r="G310" i="1"/>
  <c r="C311" i="1"/>
  <c r="D311" i="1"/>
  <c r="E311" i="1"/>
  <c r="F311" i="1"/>
  <c r="G311" i="1"/>
  <c r="D309" i="1"/>
  <c r="E309" i="1"/>
  <c r="F309" i="1"/>
  <c r="G309" i="1"/>
  <c r="C309" i="1"/>
  <c r="H308" i="1"/>
  <c r="H307" i="1"/>
  <c r="H306" i="1"/>
  <c r="C286" i="1"/>
  <c r="D286" i="1"/>
  <c r="E286" i="1"/>
  <c r="F286" i="1"/>
  <c r="G286" i="1"/>
  <c r="C287" i="1"/>
  <c r="D287" i="1"/>
  <c r="E287" i="1"/>
  <c r="F287" i="1"/>
  <c r="G287" i="1"/>
  <c r="D285" i="1"/>
  <c r="E285" i="1"/>
  <c r="F285" i="1"/>
  <c r="G285" i="1"/>
  <c r="C285" i="1"/>
  <c r="H284" i="1"/>
  <c r="H283" i="1"/>
  <c r="H282" i="1"/>
  <c r="C262" i="1"/>
  <c r="C263" i="1"/>
  <c r="C261" i="1"/>
  <c r="H260" i="1"/>
  <c r="H259" i="1"/>
  <c r="H258" i="1"/>
  <c r="C238" i="1"/>
  <c r="D238" i="1"/>
  <c r="E238" i="1"/>
  <c r="F238" i="1"/>
  <c r="G238" i="1"/>
  <c r="C239" i="1"/>
  <c r="D239" i="1"/>
  <c r="E239" i="1"/>
  <c r="F239" i="1"/>
  <c r="G239" i="1"/>
  <c r="D237" i="1"/>
  <c r="E237" i="1"/>
  <c r="F237" i="1"/>
  <c r="G237" i="1"/>
  <c r="C237" i="1"/>
  <c r="H235" i="1"/>
  <c r="H236" i="1"/>
  <c r="H234" i="1"/>
  <c r="C214" i="1"/>
  <c r="D214" i="1"/>
  <c r="E214" i="1"/>
  <c r="F214" i="1"/>
  <c r="G214" i="1"/>
  <c r="C215" i="1"/>
  <c r="D215" i="1"/>
  <c r="E215" i="1"/>
  <c r="F215" i="1"/>
  <c r="G215" i="1"/>
  <c r="D213" i="1"/>
  <c r="E213" i="1"/>
  <c r="F213" i="1"/>
  <c r="G213" i="1"/>
  <c r="C213" i="1"/>
  <c r="H212" i="1"/>
  <c r="H211" i="1"/>
  <c r="H210" i="1"/>
  <c r="H305" i="1" l="1"/>
  <c r="H304" i="1"/>
  <c r="H303" i="1"/>
  <c r="H281" i="1"/>
  <c r="H280" i="1"/>
  <c r="H279" i="1"/>
  <c r="H257" i="1"/>
  <c r="H256" i="1"/>
  <c r="H255" i="1"/>
  <c r="H232" i="1"/>
  <c r="H233" i="1"/>
  <c r="H231" i="1"/>
  <c r="H209" i="1"/>
  <c r="H208" i="1"/>
  <c r="H207" i="1"/>
  <c r="H319" i="1" l="1"/>
  <c r="H320" i="1"/>
  <c r="H321" i="1"/>
  <c r="H322" i="1"/>
  <c r="H323" i="1"/>
  <c r="H324" i="1"/>
  <c r="H325" i="1"/>
  <c r="H326" i="1"/>
  <c r="H318" i="1"/>
  <c r="H295" i="1"/>
  <c r="H296" i="1"/>
  <c r="H297" i="1"/>
  <c r="H298" i="1"/>
  <c r="H299" i="1"/>
  <c r="H300" i="1"/>
  <c r="H301" i="1"/>
  <c r="H302" i="1"/>
  <c r="H294" i="1"/>
  <c r="H271" i="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335" i="1" l="1"/>
  <c r="H333" i="1"/>
  <c r="H334" i="1"/>
  <c r="H263" i="1"/>
  <c r="H262" i="1"/>
  <c r="H261" i="1"/>
  <c r="H311" i="1"/>
  <c r="H309" i="1"/>
  <c r="H310" i="1"/>
  <c r="H286" i="1"/>
  <c r="H285" i="1"/>
  <c r="H287" i="1"/>
  <c r="H237" i="1"/>
  <c r="H238" i="1"/>
  <c r="H239" i="1"/>
  <c r="H213" i="1"/>
  <c r="H215" i="1"/>
  <c r="H214" i="1"/>
</calcChain>
</file>

<file path=xl/sharedStrings.xml><?xml version="1.0" encoding="utf-8"?>
<sst xmlns="http://schemas.openxmlformats.org/spreadsheetml/2006/main" count="1587" uniqueCount="154">
  <si>
    <t>1*</t>
  </si>
  <si>
    <t>Total</t>
  </si>
  <si>
    <t>Argolida</t>
  </si>
  <si>
    <t>Arkadia</t>
  </si>
  <si>
    <t>Korinthos</t>
  </si>
  <si>
    <t>Lakonia</t>
  </si>
  <si>
    <t>Messinia</t>
  </si>
  <si>
    <t>Units</t>
  </si>
  <si>
    <t>Rooms</t>
  </si>
  <si>
    <t>Guest beds</t>
  </si>
  <si>
    <t>Museums</t>
  </si>
  <si>
    <t>Foreign overnights</t>
  </si>
  <si>
    <t xml:space="preserve">Domestic overnights </t>
  </si>
  <si>
    <t>Occupancy</t>
  </si>
  <si>
    <t>TOTAL</t>
  </si>
  <si>
    <t xml:space="preserve">PASSENGERS WITH P/S - C/S </t>
  </si>
  <si>
    <t>Port</t>
  </si>
  <si>
    <t>YEAR</t>
  </si>
  <si>
    <t>Ermioni</t>
  </si>
  <si>
    <t>Costa Ermionidas</t>
  </si>
  <si>
    <t>Porto Heli</t>
  </si>
  <si>
    <t>Gythio</t>
  </si>
  <si>
    <t>Elafonissos</t>
  </si>
  <si>
    <t>Monemvasia</t>
  </si>
  <si>
    <t>Neapoli</t>
  </si>
  <si>
    <t>Kalamata</t>
  </si>
  <si>
    <t>January</t>
  </si>
  <si>
    <t>February</t>
  </si>
  <si>
    <t>March</t>
  </si>
  <si>
    <t>April</t>
  </si>
  <si>
    <t>May</t>
  </si>
  <si>
    <t>June</t>
  </si>
  <si>
    <t>July</t>
  </si>
  <si>
    <t>August</t>
  </si>
  <si>
    <t xml:space="preserve">September </t>
  </si>
  <si>
    <t>Οctober</t>
  </si>
  <si>
    <t>Νovember</t>
  </si>
  <si>
    <t>December</t>
  </si>
  <si>
    <t>5*</t>
  </si>
  <si>
    <t>4*</t>
  </si>
  <si>
    <t>3*</t>
  </si>
  <si>
    <t xml:space="preserve">PASSENGERS DISEMBARKED </t>
  </si>
  <si>
    <t>PASSENGERS EMBARKED</t>
  </si>
  <si>
    <t>International air arrivals</t>
  </si>
  <si>
    <t>Domestic air arrivals</t>
  </si>
  <si>
    <t>2*</t>
  </si>
  <si>
    <t>Countries of origin</t>
  </si>
  <si>
    <t>Visits (in th.)</t>
  </si>
  <si>
    <t>USA</t>
  </si>
  <si>
    <t>France</t>
  </si>
  <si>
    <t>Germany</t>
  </si>
  <si>
    <t>Others</t>
  </si>
  <si>
    <t>as a percentage of the total</t>
  </si>
  <si>
    <t>Key figures of incoming tourism in Peloponnese Region 2016</t>
  </si>
  <si>
    <t xml:space="preserve">UK </t>
  </si>
  <si>
    <t>4Κ</t>
  </si>
  <si>
    <t>3Κ</t>
  </si>
  <si>
    <t>2Κ</t>
  </si>
  <si>
    <t>1Κ</t>
  </si>
  <si>
    <t>Receipts          (in mil. €)</t>
  </si>
  <si>
    <t xml:space="preserve">Foreign arrivals </t>
  </si>
  <si>
    <t xml:space="preserve">Domestic arrivals </t>
  </si>
  <si>
    <t>Foreign arrivals</t>
  </si>
  <si>
    <t xml:space="preserve">Domestic Arrivlas </t>
  </si>
  <si>
    <t>Domestic arrivals</t>
  </si>
  <si>
    <t>Key figures of incoming tourism in Peloponnese Region 2017</t>
  </si>
  <si>
    <t>Overnights           (in th.)</t>
  </si>
  <si>
    <t>Key Figures for Peloponnese Region</t>
  </si>
  <si>
    <t>Peloponnese</t>
  </si>
  <si>
    <t>Other sectors</t>
  </si>
  <si>
    <t>Total employment</t>
  </si>
  <si>
    <t>Total Greece</t>
  </si>
  <si>
    <t>Employment in the other sectors as a percentage of the total employment in the Region</t>
  </si>
  <si>
    <t>PELOPONNESE REGION</t>
  </si>
  <si>
    <t>Hotel capacity 2017</t>
  </si>
  <si>
    <t>Hotel capacity 2010</t>
  </si>
  <si>
    <t>Hotel capacity 2011</t>
  </si>
  <si>
    <t>Hotel capacity 2012</t>
  </si>
  <si>
    <t>Hotel capacity 2013</t>
  </si>
  <si>
    <t>Hotel capacity 2014</t>
  </si>
  <si>
    <t>Hotel capacity 2015</t>
  </si>
  <si>
    <t>Hotel capacity 2016</t>
  </si>
  <si>
    <t>PELOPONESSE REGION</t>
  </si>
  <si>
    <t>ROOMS FOR RENT 2017</t>
  </si>
  <si>
    <t>Cruise ships</t>
  </si>
  <si>
    <t>Passengers</t>
  </si>
  <si>
    <t>ROOMS FOR RENT 2018</t>
  </si>
  <si>
    <t>Hotel capacity 2018</t>
  </si>
  <si>
    <t>Key figures of incoming tourism in Peloponnese Region 2018</t>
  </si>
  <si>
    <t>ROOMS FOR RENT 2019</t>
  </si>
  <si>
    <t>Hotel capacity 2019</t>
  </si>
  <si>
    <t>Accommodation and catering services</t>
  </si>
  <si>
    <t xml:space="preserve">Employment in Services as a percentage of total employment in the Region </t>
  </si>
  <si>
    <t>Key figures of incoming tourism in Peloponnese Region 2019</t>
  </si>
  <si>
    <t>Hotel capacity 2020</t>
  </si>
  <si>
    <t>Key figures of incoming tourism in Peloponnese Region 2020</t>
  </si>
  <si>
    <t>Archaeological sites</t>
  </si>
  <si>
    <t>Average Expenditure per Journey      (in  €)</t>
  </si>
  <si>
    <t>Average Expenditure per Overnight Stay      (in €)</t>
  </si>
  <si>
    <t>Average Duration of Stay (in overnights)</t>
  </si>
  <si>
    <t xml:space="preserve">Regional Unit </t>
  </si>
  <si>
    <t>Regional Unit</t>
  </si>
  <si>
    <t>Region</t>
  </si>
  <si>
    <t>Nafplio</t>
  </si>
  <si>
    <t>Pylos</t>
  </si>
  <si>
    <t>Total Region</t>
  </si>
  <si>
    <t>Source: Greek Port Association - Processing INSETE Intelligence</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</si>
  <si>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</si>
  <si>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</si>
  <si>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</si>
  <si>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</si>
  <si>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Labour Force Survey ELSTAT - Processing INSETE Intelligence</t>
  </si>
  <si>
    <t>Source: Hellenic Chamber of Hotels - Processing INSETE Intelligence</t>
  </si>
  <si>
    <t>Source: Tourism Enterprise Register - Processing INSETE Intelligence</t>
  </si>
  <si>
    <t>Source: HCAA, AIA, Processing INSETE Intelligence</t>
  </si>
  <si>
    <t>Source: ELSTAT - Processing INSETE Intelligence</t>
  </si>
  <si>
    <t>Hotel capacity 2021</t>
  </si>
  <si>
    <t>Key figures of incoming tourism in Peloponnese Region 2021</t>
  </si>
  <si>
    <t>Source: ELSTAT - Processinfg INSETE Intelliegence</t>
  </si>
  <si>
    <t>Hotel capacity 2022</t>
  </si>
  <si>
    <t>Key figures of incoming tourism in Peloponnese Region 2022</t>
  </si>
  <si>
    <t>Key figures of incoming tourism in Peloponnese Region 2023</t>
  </si>
  <si>
    <t>Employment in Peloponnese Region (in thous.), 2010-2023</t>
  </si>
  <si>
    <t>Hotel capacity 2023</t>
  </si>
  <si>
    <t>PELOPONNESE REGION: arrivals, overnights and occupancy in hotel establishments, 2010-2023</t>
  </si>
  <si>
    <t>PELOPONNESE REGION: arrivals and overnight stays in rooms for rent, 2020-2023</t>
  </si>
  <si>
    <t>DOMESTIC TRAFFIC IN PORTS, 2013-2023</t>
  </si>
  <si>
    <t>Cruise ship traffic in Peloponnese Region, 2013-2023</t>
  </si>
  <si>
    <t>PELOPONNESE REGION: Admissions to Museums / Archaelogical sites, 2010-2023</t>
  </si>
  <si>
    <t>01</t>
  </si>
  <si>
    <t>02</t>
  </si>
  <si>
    <t>03</t>
  </si>
  <si>
    <t>04</t>
  </si>
  <si>
    <t>05</t>
  </si>
  <si>
    <t>06</t>
  </si>
  <si>
    <t>07</t>
  </si>
  <si>
    <t>08</t>
  </si>
  <si>
    <t>09</t>
  </si>
  <si>
    <t>10</t>
  </si>
  <si>
    <t>11</t>
  </si>
  <si>
    <t>12</t>
  </si>
  <si>
    <t>Capacity of short-term rental accommodation per month (properties), 2019-2023</t>
  </si>
  <si>
    <t>Month</t>
  </si>
  <si>
    <t>Capacity of short-term rental accommodation per month (beds), 2019-2023</t>
  </si>
  <si>
    <r>
      <rPr>
        <b/>
        <sz val="7"/>
        <color rgb="FF002060"/>
        <rFont val="Verdana"/>
        <family val="2"/>
        <charset val="161"/>
      </rPr>
      <t>Source</t>
    </r>
    <r>
      <rPr>
        <sz val="7"/>
        <color rgb="FF002060"/>
        <rFont val="Verdana"/>
        <family val="2"/>
        <charset val="161"/>
      </rPr>
      <t>: Transparent-Processing INSETE Intelligence</t>
    </r>
  </si>
  <si>
    <t>Capacity of short-term rental accommodation per month (rooms), 2019-2023</t>
  </si>
  <si>
    <t>Average Daily Rate</t>
  </si>
  <si>
    <t>Overnight stays</t>
  </si>
  <si>
    <t>Category</t>
  </si>
  <si>
    <t>Revenues</t>
  </si>
  <si>
    <t>Overnight stays, Revenues, Average Daily Rate and Occupancy in short term rental accommodation in Peloponnese Region, 2019-2023</t>
  </si>
  <si>
    <t>* The overnight stays data refer to nights spent in accommodation and not to nights spent by visitors. Also, data refer to travellers for booking of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</si>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</sst>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7"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7">
    <border>
      <left/>
      <right/>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style="thin">
        <color theme="4"/>
      </right>
      <top style="thin">
        <color theme="4"/>
      </top>
      <bottom style="medium">
        <color theme="4"/>
      </bottom>
      <diagonal/>
    </border>
    <border>
      <left/>
      <right style="thin">
        <color theme="4"/>
      </right>
      <top style="medium">
        <color theme="4"/>
      </top>
      <bottom/>
      <diagonal/>
    </border>
    <border>
      <left style="thin">
        <color theme="4"/>
      </left>
      <right style="thin">
        <color theme="4"/>
      </right>
      <top style="medium">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0" fontId="4" fillId="6" borderId="0" applyNumberFormat="0" applyBorder="0" applyAlignment="0" applyProtection="0"/>
    <xf numFmtId="0" fontId="5" fillId="0" borderId="0"/>
  </cellStyleXfs>
  <cellXfs count="201">
    <xf numFmtId="0" fontId="0" fillId="0" borderId="0" xfId="0"/>
    <xf numFmtId="0" fontId="6" fillId="0" borderId="21"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9" fillId="0" borderId="0" xfId="0" applyFont="1" applyAlignment="1">
      <alignment vertical="center"/>
    </xf>
    <xf numFmtId="0" fontId="18" fillId="5" borderId="27" xfId="0" applyFont="1" applyFill="1" applyBorder="1" applyAlignment="1">
      <alignment vertical="center" wrapText="1"/>
    </xf>
    <xf numFmtId="0" fontId="18" fillId="5" borderId="28" xfId="0" applyFont="1" applyFill="1" applyBorder="1" applyAlignment="1">
      <alignment vertical="center" wrapText="1"/>
    </xf>
    <xf numFmtId="0" fontId="18" fillId="5" borderId="29" xfId="0" applyFont="1" applyFill="1" applyBorder="1" applyAlignment="1">
      <alignment vertical="center" wrapText="1"/>
    </xf>
    <xf numFmtId="0" fontId="18" fillId="5" borderId="30" xfId="0" applyFont="1" applyFill="1" applyBorder="1" applyAlignment="1">
      <alignment vertical="center" wrapText="1"/>
    </xf>
    <xf numFmtId="165" fontId="18" fillId="5" borderId="30" xfId="2" applyNumberFormat="1" applyFont="1" applyFill="1" applyBorder="1" applyAlignment="1">
      <alignment horizontal="center" vertical="center"/>
    </xf>
    <xf numFmtId="165" fontId="18" fillId="5" borderId="31" xfId="2" applyNumberFormat="1" applyFont="1" applyFill="1" applyBorder="1" applyAlignment="1">
      <alignment horizontal="center" vertical="center"/>
    </xf>
    <xf numFmtId="0" fontId="17" fillId="2" borderId="0" xfId="0" applyFont="1" applyFill="1" applyAlignment="1">
      <alignment vertical="center"/>
    </xf>
    <xf numFmtId="3" fontId="17" fillId="2" borderId="0" xfId="0" applyNumberFormat="1" applyFont="1" applyFill="1" applyAlignment="1">
      <alignment horizontal="center" vertical="center"/>
    </xf>
    <xf numFmtId="0" fontId="17" fillId="0" borderId="0" xfId="0" applyFont="1" applyAlignment="1">
      <alignment vertical="center"/>
    </xf>
    <xf numFmtId="3" fontId="17" fillId="0" borderId="0" xfId="0" applyNumberFormat="1" applyFont="1" applyAlignment="1">
      <alignment horizontal="center" vertical="center"/>
    </xf>
    <xf numFmtId="0" fontId="16" fillId="7" borderId="0" xfId="5" applyFont="1" applyFill="1" applyBorder="1" applyAlignment="1">
      <alignment horizontal="left" vertical="center"/>
    </xf>
    <xf numFmtId="0" fontId="16" fillId="7" borderId="0" xfId="5" applyFont="1" applyFill="1" applyBorder="1" applyAlignment="1">
      <alignment horizontal="right" vertical="center"/>
    </xf>
    <xf numFmtId="3" fontId="17" fillId="0" borderId="0" xfId="0" applyNumberFormat="1" applyFont="1" applyAlignment="1">
      <alignment horizontal="right" vertical="center"/>
    </xf>
    <xf numFmtId="0" fontId="10" fillId="0" borderId="0" xfId="6" applyFont="1" applyAlignment="1">
      <alignment horizontal="left" vertical="center" readingOrder="1"/>
    </xf>
    <xf numFmtId="0" fontId="20" fillId="0" borderId="2" xfId="0" applyFont="1" applyBorder="1" applyAlignment="1">
      <alignment horizontal="center" vertical="center" wrapText="1"/>
    </xf>
    <xf numFmtId="3" fontId="20" fillId="5" borderId="8" xfId="0" applyNumberFormat="1" applyFont="1" applyFill="1" applyBorder="1" applyAlignment="1">
      <alignment horizontal="right" vertical="center" wrapText="1"/>
    </xf>
    <xf numFmtId="3" fontId="20" fillId="5" borderId="2" xfId="0" applyNumberFormat="1" applyFont="1" applyFill="1" applyBorder="1" applyAlignment="1">
      <alignment horizontal="right" vertical="center" wrapText="1"/>
    </xf>
    <xf numFmtId="0" fontId="20" fillId="0" borderId="4" xfId="0" applyFont="1" applyBorder="1" applyAlignment="1">
      <alignment horizontal="center" vertical="center" wrapText="1"/>
    </xf>
    <xf numFmtId="3" fontId="20" fillId="5" borderId="4" xfId="0" applyNumberFormat="1" applyFont="1" applyFill="1" applyBorder="1" applyAlignment="1">
      <alignment horizontal="right" vertical="center" wrapText="1"/>
    </xf>
    <xf numFmtId="0" fontId="20" fillId="0" borderId="12" xfId="0" applyFont="1" applyBorder="1" applyAlignment="1">
      <alignment horizontal="center" vertical="center" wrapText="1"/>
    </xf>
    <xf numFmtId="3" fontId="20" fillId="5" borderId="13" xfId="0" applyNumberFormat="1" applyFont="1" applyFill="1" applyBorder="1" applyAlignment="1">
      <alignment horizontal="right" vertical="center" wrapText="1"/>
    </xf>
    <xf numFmtId="0" fontId="17" fillId="0" borderId="0" xfId="0" applyFont="1" applyAlignment="1">
      <alignment horizontal="left" vertical="center"/>
    </xf>
    <xf numFmtId="165" fontId="17" fillId="0" borderId="0" xfId="0" applyNumberFormat="1" applyFont="1" applyAlignment="1">
      <alignment horizontal="center" vertical="center"/>
    </xf>
    <xf numFmtId="0" fontId="17" fillId="3" borderId="0" xfId="0" applyFont="1" applyFill="1" applyAlignment="1">
      <alignment horizontal="left" vertical="center"/>
    </xf>
    <xf numFmtId="3" fontId="17" fillId="3" borderId="0" xfId="0" applyNumberFormat="1" applyFont="1" applyFill="1" applyAlignment="1">
      <alignment horizontal="center" vertical="center"/>
    </xf>
    <xf numFmtId="165" fontId="17" fillId="3" borderId="0" xfId="0" applyNumberFormat="1" applyFont="1" applyFill="1" applyAlignment="1">
      <alignment horizontal="center" vertical="center"/>
    </xf>
    <xf numFmtId="3" fontId="17" fillId="5" borderId="0" xfId="0" applyNumberFormat="1" applyFont="1" applyFill="1" applyAlignment="1">
      <alignment horizontal="center" vertical="center"/>
    </xf>
    <xf numFmtId="165" fontId="17" fillId="5" borderId="0" xfId="0" applyNumberFormat="1" applyFont="1" applyFill="1" applyAlignment="1">
      <alignment horizontal="center" vertical="center"/>
    </xf>
    <xf numFmtId="3" fontId="18" fillId="0" borderId="0" xfId="0" applyNumberFormat="1" applyFont="1" applyAlignment="1">
      <alignment horizontal="right" vertical="center"/>
    </xf>
    <xf numFmtId="3" fontId="17" fillId="2" borderId="0" xfId="0" applyNumberFormat="1" applyFont="1" applyFill="1" applyAlignment="1">
      <alignment horizontal="right" vertical="center"/>
    </xf>
    <xf numFmtId="3" fontId="18" fillId="2" borderId="0" xfId="0" applyNumberFormat="1" applyFont="1" applyFill="1" applyAlignment="1">
      <alignment horizontal="right" vertical="center"/>
    </xf>
    <xf numFmtId="3" fontId="17" fillId="0" borderId="0" xfId="0" applyNumberFormat="1" applyFont="1" applyAlignment="1">
      <alignment vertical="center"/>
    </xf>
    <xf numFmtId="3" fontId="18" fillId="0" borderId="0" xfId="0" applyNumberFormat="1" applyFont="1" applyAlignment="1">
      <alignment vertical="center"/>
    </xf>
    <xf numFmtId="3" fontId="17" fillId="2" borderId="0" xfId="0" applyNumberFormat="1" applyFont="1" applyFill="1" applyAlignment="1">
      <alignment vertical="center"/>
    </xf>
    <xf numFmtId="3" fontId="18" fillId="2" borderId="0" xfId="0" applyNumberFormat="1" applyFont="1" applyFill="1" applyAlignment="1">
      <alignment vertical="center"/>
    </xf>
    <xf numFmtId="0" fontId="18" fillId="0" borderId="0" xfId="0" applyFont="1" applyAlignment="1">
      <alignment vertical="center"/>
    </xf>
    <xf numFmtId="166" fontId="15" fillId="0" borderId="0" xfId="0" applyNumberFormat="1" applyFont="1" applyAlignment="1">
      <alignment horizontal="center" vertical="center"/>
    </xf>
    <xf numFmtId="167" fontId="17" fillId="0" borderId="0" xfId="0" applyNumberFormat="1" applyFont="1" applyAlignment="1">
      <alignment horizontal="center" vertical="center"/>
    </xf>
    <xf numFmtId="0" fontId="18" fillId="2" borderId="0" xfId="0" applyFont="1" applyFill="1" applyAlignment="1">
      <alignment vertical="center"/>
    </xf>
    <xf numFmtId="166" fontId="17" fillId="2" borderId="0" xfId="0" applyNumberFormat="1" applyFont="1" applyFill="1" applyAlignment="1">
      <alignment horizontal="center" vertical="center"/>
    </xf>
    <xf numFmtId="0" fontId="18" fillId="0" borderId="0" xfId="0" applyFont="1" applyAlignment="1">
      <alignment vertical="center" wrapText="1"/>
    </xf>
    <xf numFmtId="165" fontId="15" fillId="0" borderId="0" xfId="2" applyNumberFormat="1" applyFont="1" applyAlignment="1">
      <alignment horizontal="center" vertical="center"/>
    </xf>
    <xf numFmtId="165" fontId="17" fillId="0" borderId="0" xfId="2" applyNumberFormat="1" applyFont="1" applyAlignment="1">
      <alignment horizontal="center" vertical="center"/>
    </xf>
    <xf numFmtId="0" fontId="18" fillId="2" borderId="0" xfId="0" applyFont="1" applyFill="1" applyAlignment="1">
      <alignment vertical="center" wrapText="1"/>
    </xf>
    <xf numFmtId="165" fontId="17" fillId="2" borderId="0" xfId="2" applyNumberFormat="1" applyFont="1" applyFill="1" applyAlignment="1">
      <alignment horizontal="center" vertical="center"/>
    </xf>
    <xf numFmtId="0" fontId="17" fillId="5" borderId="21" xfId="0" applyFont="1" applyFill="1" applyBorder="1" applyAlignment="1">
      <alignment vertical="center"/>
    </xf>
    <xf numFmtId="166" fontId="17" fillId="5" borderId="21" xfId="0" applyNumberFormat="1" applyFont="1" applyFill="1" applyBorder="1" applyAlignment="1">
      <alignment horizontal="center" vertical="center"/>
    </xf>
    <xf numFmtId="166" fontId="17" fillId="5" borderId="22" xfId="0" applyNumberFormat="1" applyFont="1" applyFill="1" applyBorder="1" applyAlignment="1">
      <alignment horizontal="center" vertical="center"/>
    </xf>
    <xf numFmtId="167" fontId="17" fillId="5" borderId="21" xfId="0" applyNumberFormat="1" applyFont="1" applyFill="1" applyBorder="1" applyAlignment="1">
      <alignment horizontal="center" vertical="center"/>
    </xf>
    <xf numFmtId="166" fontId="17" fillId="2" borderId="19" xfId="0" applyNumberFormat="1" applyFont="1" applyFill="1" applyBorder="1" applyAlignment="1">
      <alignment horizontal="center" vertical="center"/>
    </xf>
    <xf numFmtId="167" fontId="17" fillId="2" borderId="0" xfId="0" applyNumberFormat="1" applyFont="1" applyFill="1" applyAlignment="1">
      <alignment horizontal="center" vertical="center"/>
    </xf>
    <xf numFmtId="0" fontId="17" fillId="5" borderId="0" xfId="0" applyFont="1" applyFill="1" applyAlignment="1">
      <alignment vertical="center"/>
    </xf>
    <xf numFmtId="166" fontId="17" fillId="5" borderId="0" xfId="0" applyNumberFormat="1" applyFont="1" applyFill="1" applyAlignment="1">
      <alignment horizontal="center" vertical="center"/>
    </xf>
    <xf numFmtId="166" fontId="17" fillId="5" borderId="19" xfId="0" applyNumberFormat="1" applyFont="1" applyFill="1" applyBorder="1" applyAlignment="1">
      <alignment horizontal="center" vertical="center"/>
    </xf>
    <xf numFmtId="167" fontId="17" fillId="5" borderId="0" xfId="0" applyNumberFormat="1" applyFont="1" applyFill="1" applyAlignment="1">
      <alignment horizontal="center" vertical="center"/>
    </xf>
    <xf numFmtId="0" fontId="17" fillId="2" borderId="25" xfId="0" applyFont="1" applyFill="1" applyBorder="1" applyAlignment="1">
      <alignment vertical="center"/>
    </xf>
    <xf numFmtId="166" fontId="17" fillId="2" borderId="25" xfId="0" applyNumberFormat="1" applyFont="1" applyFill="1" applyBorder="1" applyAlignment="1">
      <alignment horizontal="center" vertical="center"/>
    </xf>
    <xf numFmtId="166" fontId="17" fillId="2" borderId="26" xfId="0" applyNumberFormat="1" applyFont="1" applyFill="1" applyBorder="1" applyAlignment="1">
      <alignment horizontal="center" vertical="center"/>
    </xf>
    <xf numFmtId="167" fontId="17" fillId="2" borderId="25" xfId="0" applyNumberFormat="1" applyFont="1" applyFill="1" applyBorder="1" applyAlignment="1">
      <alignment horizontal="center" vertical="center"/>
    </xf>
    <xf numFmtId="166" fontId="18" fillId="5" borderId="0" xfId="0" applyNumberFormat="1" applyFont="1" applyFill="1" applyAlignment="1">
      <alignment horizontal="center" vertical="center"/>
    </xf>
    <xf numFmtId="166" fontId="18" fillId="5" borderId="19" xfId="0" applyNumberFormat="1" applyFont="1" applyFill="1" applyBorder="1" applyAlignment="1">
      <alignment horizontal="center" vertical="center"/>
    </xf>
    <xf numFmtId="167" fontId="18" fillId="5" borderId="0" xfId="0" applyNumberFormat="1" applyFont="1" applyFill="1" applyAlignment="1">
      <alignment horizontal="center" vertical="center"/>
    </xf>
    <xf numFmtId="167" fontId="18" fillId="5" borderId="30" xfId="0" applyNumberFormat="1" applyFont="1" applyFill="1" applyBorder="1" applyAlignment="1">
      <alignment horizontal="center" vertical="center"/>
    </xf>
    <xf numFmtId="166" fontId="18" fillId="5" borderId="30" xfId="0" applyNumberFormat="1" applyFont="1" applyFill="1" applyBorder="1" applyAlignment="1">
      <alignment horizontal="center" vertical="center"/>
    </xf>
    <xf numFmtId="166" fontId="18" fillId="5" borderId="31" xfId="0" applyNumberFormat="1" applyFont="1" applyFill="1" applyBorder="1" applyAlignment="1">
      <alignment horizontal="center" vertical="center"/>
    </xf>
    <xf numFmtId="0" fontId="17" fillId="5" borderId="25" xfId="0" applyFont="1" applyFill="1" applyBorder="1" applyAlignment="1">
      <alignment vertical="center"/>
    </xf>
    <xf numFmtId="166" fontId="17" fillId="5" borderId="25" xfId="0" applyNumberFormat="1" applyFont="1" applyFill="1" applyBorder="1" applyAlignment="1">
      <alignment horizontal="center" vertical="center"/>
    </xf>
    <xf numFmtId="166" fontId="17" fillId="5" borderId="26" xfId="0" applyNumberFormat="1" applyFont="1" applyFill="1" applyBorder="1" applyAlignment="1">
      <alignment horizontal="center" vertical="center"/>
    </xf>
    <xf numFmtId="167" fontId="17" fillId="5" borderId="25" xfId="0" applyNumberFormat="1" applyFont="1" applyFill="1" applyBorder="1" applyAlignment="1">
      <alignment horizontal="center" vertical="center"/>
    </xf>
    <xf numFmtId="0" fontId="17" fillId="0" borderId="0" xfId="0" applyFont="1" applyAlignment="1">
      <alignment horizontal="center" vertical="center"/>
    </xf>
    <xf numFmtId="3" fontId="17" fillId="5" borderId="8" xfId="0" applyNumberFormat="1" applyFont="1" applyFill="1" applyBorder="1" applyAlignment="1">
      <alignment vertical="center"/>
    </xf>
    <xf numFmtId="3" fontId="17" fillId="5" borderId="2" xfId="0" applyNumberFormat="1" applyFont="1" applyFill="1" applyBorder="1" applyAlignment="1">
      <alignment vertical="center"/>
    </xf>
    <xf numFmtId="3" fontId="17" fillId="5" borderId="4" xfId="0" applyNumberFormat="1" applyFont="1" applyFill="1" applyBorder="1" applyAlignment="1">
      <alignment vertical="center"/>
    </xf>
    <xf numFmtId="3" fontId="17" fillId="5" borderId="13" xfId="0" applyNumberFormat="1" applyFont="1" applyFill="1" applyBorder="1" applyAlignment="1">
      <alignment vertical="center"/>
    </xf>
    <xf numFmtId="0" fontId="13" fillId="0" borderId="0" xfId="0" applyFont="1" applyAlignment="1">
      <alignment vertical="center"/>
    </xf>
    <xf numFmtId="0" fontId="17" fillId="4" borderId="0" xfId="0" applyFont="1" applyFill="1" applyAlignment="1">
      <alignment horizontal="left" vertical="center"/>
    </xf>
    <xf numFmtId="3" fontId="17" fillId="4" borderId="0" xfId="0" applyNumberFormat="1" applyFont="1" applyFill="1" applyAlignment="1">
      <alignment vertical="center"/>
    </xf>
    <xf numFmtId="0" fontId="8"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vertical="center" wrapText="1"/>
    </xf>
    <xf numFmtId="0" fontId="16" fillId="9" borderId="0" xfId="0" applyFont="1" applyFill="1" applyAlignment="1">
      <alignment horizontal="center" vertical="center"/>
    </xf>
    <xf numFmtId="0" fontId="16" fillId="9" borderId="0" xfId="0" applyFont="1" applyFill="1" applyAlignment="1">
      <alignment horizontal="center" vertical="center" wrapText="1"/>
    </xf>
    <xf numFmtId="0" fontId="16" fillId="9" borderId="19" xfId="0" applyFont="1" applyFill="1" applyBorder="1" applyAlignment="1">
      <alignment horizontal="center" vertical="center" wrapText="1"/>
    </xf>
    <xf numFmtId="0" fontId="16" fillId="7" borderId="0" xfId="0" applyFont="1" applyFill="1" applyAlignment="1">
      <alignment horizontal="left" vertical="center"/>
    </xf>
    <xf numFmtId="0" fontId="16" fillId="7" borderId="0" xfId="0" applyFont="1" applyFill="1" applyAlignment="1">
      <alignment horizontal="right" vertical="center"/>
    </xf>
    <xf numFmtId="0" fontId="16" fillId="7" borderId="0" xfId="0" applyFont="1" applyFill="1" applyAlignment="1">
      <alignment horizontal="center" vertical="center"/>
    </xf>
    <xf numFmtId="0" fontId="16" fillId="9" borderId="17" xfId="0" applyFont="1" applyFill="1" applyBorder="1" applyAlignment="1">
      <alignment vertical="center" wrapText="1"/>
    </xf>
    <xf numFmtId="0" fontId="16" fillId="9" borderId="14" xfId="0" applyFont="1" applyFill="1" applyBorder="1" applyAlignment="1">
      <alignment horizontal="center" vertical="center" wrapText="1"/>
    </xf>
    <xf numFmtId="0" fontId="16" fillId="9" borderId="18" xfId="0" applyFont="1" applyFill="1" applyBorder="1" applyAlignment="1">
      <alignment horizontal="center" vertical="center" wrapText="1"/>
    </xf>
    <xf numFmtId="0" fontId="16" fillId="9" borderId="32"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5" xfId="0" applyFont="1" applyFill="1" applyBorder="1" applyAlignment="1">
      <alignment horizontal="right" vertical="center" wrapText="1"/>
    </xf>
    <xf numFmtId="3" fontId="16" fillId="9" borderId="0" xfId="0" applyNumberFormat="1" applyFont="1" applyFill="1" applyAlignment="1">
      <alignment horizontal="left" vertical="center"/>
    </xf>
    <xf numFmtId="3" fontId="16" fillId="9" borderId="0" xfId="0" applyNumberFormat="1" applyFont="1" applyFill="1" applyAlignment="1">
      <alignment horizontal="right" vertical="center"/>
    </xf>
    <xf numFmtId="0" fontId="21" fillId="9" borderId="0" xfId="0" applyFont="1" applyFill="1" applyAlignment="1">
      <alignment vertical="center"/>
    </xf>
    <xf numFmtId="0" fontId="16" fillId="10" borderId="35" xfId="0" applyFont="1" applyFill="1" applyBorder="1" applyAlignment="1">
      <alignment vertical="center"/>
    </xf>
    <xf numFmtId="166" fontId="16" fillId="10" borderId="35" xfId="0" applyNumberFormat="1" applyFont="1" applyFill="1" applyBorder="1" applyAlignment="1">
      <alignment horizontal="center" vertical="center"/>
    </xf>
    <xf numFmtId="0" fontId="16" fillId="10" borderId="0" xfId="0" applyFont="1" applyFill="1" applyAlignment="1">
      <alignment vertical="center"/>
    </xf>
    <xf numFmtId="3" fontId="16" fillId="10" borderId="0" xfId="0" applyNumberFormat="1" applyFont="1" applyFill="1" applyAlignment="1">
      <alignment vertical="center"/>
    </xf>
    <xf numFmtId="3" fontId="16" fillId="10" borderId="0" xfId="0" applyNumberFormat="1" applyFont="1" applyFill="1" applyAlignment="1">
      <alignment horizontal="right" vertical="center"/>
    </xf>
    <xf numFmtId="0" fontId="16" fillId="10" borderId="0" xfId="0" applyFont="1" applyFill="1" applyAlignment="1">
      <alignment horizontal="left" vertical="center"/>
    </xf>
    <xf numFmtId="3" fontId="16" fillId="10" borderId="0" xfId="0" applyNumberFormat="1" applyFont="1" applyFill="1" applyAlignment="1">
      <alignment horizontal="center" vertical="center"/>
    </xf>
    <xf numFmtId="165" fontId="16" fillId="10" borderId="0" xfId="0" applyNumberFormat="1" applyFont="1" applyFill="1" applyAlignment="1">
      <alignment horizontal="center" vertical="center"/>
    </xf>
    <xf numFmtId="1" fontId="16" fillId="9" borderId="0" xfId="0" applyNumberFormat="1" applyFont="1" applyFill="1" applyAlignment="1">
      <alignment horizontal="center" vertical="center"/>
    </xf>
    <xf numFmtId="0" fontId="20" fillId="11" borderId="2" xfId="0" applyFont="1" applyFill="1" applyBorder="1" applyAlignment="1">
      <alignment horizontal="center" vertical="center" wrapText="1"/>
    </xf>
    <xf numFmtId="3" fontId="20" fillId="11" borderId="2" xfId="0" applyNumberFormat="1" applyFont="1" applyFill="1" applyBorder="1" applyAlignment="1">
      <alignment horizontal="right" vertical="center" wrapText="1"/>
    </xf>
    <xf numFmtId="3" fontId="17" fillId="11" borderId="2" xfId="0" applyNumberFormat="1" applyFont="1" applyFill="1" applyBorder="1" applyAlignment="1">
      <alignment vertical="center"/>
    </xf>
    <xf numFmtId="0" fontId="20" fillId="11" borderId="5" xfId="0" applyFont="1" applyFill="1" applyBorder="1" applyAlignment="1">
      <alignment horizontal="center" vertical="center" wrapText="1"/>
    </xf>
    <xf numFmtId="3" fontId="20" fillId="11" borderId="5" xfId="0" applyNumberFormat="1" applyFont="1" applyFill="1" applyBorder="1" applyAlignment="1">
      <alignment horizontal="right" vertical="center" wrapText="1"/>
    </xf>
    <xf numFmtId="3" fontId="17" fillId="11" borderId="5" xfId="0" applyNumberFormat="1" applyFont="1" applyFill="1" applyBorder="1" applyAlignment="1">
      <alignment vertical="center"/>
    </xf>
    <xf numFmtId="0" fontId="20" fillId="11" borderId="4" xfId="0" applyFont="1" applyFill="1" applyBorder="1" applyAlignment="1">
      <alignment horizontal="center" vertical="center" wrapText="1"/>
    </xf>
    <xf numFmtId="3" fontId="20" fillId="11" borderId="4" xfId="0" applyNumberFormat="1" applyFont="1" applyFill="1" applyBorder="1" applyAlignment="1">
      <alignment horizontal="right" vertical="center" wrapText="1"/>
    </xf>
    <xf numFmtId="3" fontId="17" fillId="11" borderId="4" xfId="0" applyNumberFormat="1" applyFont="1" applyFill="1" applyBorder="1" applyAlignment="1">
      <alignment vertical="center"/>
    </xf>
    <xf numFmtId="0" fontId="16" fillId="10" borderId="7" xfId="0" applyFont="1" applyFill="1" applyBorder="1" applyAlignment="1">
      <alignment horizontal="center" vertical="center"/>
    </xf>
    <xf numFmtId="0" fontId="21" fillId="10" borderId="10" xfId="0" applyFont="1" applyFill="1" applyBorder="1" applyAlignment="1">
      <alignment horizontal="center" vertical="center" wrapText="1"/>
    </xf>
    <xf numFmtId="3" fontId="16" fillId="10" borderId="10" xfId="0" applyNumberFormat="1" applyFont="1" applyFill="1" applyBorder="1" applyAlignment="1">
      <alignment horizontal="right" vertical="center" wrapText="1"/>
    </xf>
    <xf numFmtId="3" fontId="16" fillId="10" borderId="10" xfId="0" applyNumberFormat="1" applyFont="1" applyFill="1" applyBorder="1" applyAlignment="1">
      <alignment vertical="center"/>
    </xf>
    <xf numFmtId="0" fontId="20" fillId="11" borderId="12" xfId="0" applyFont="1" applyFill="1" applyBorder="1" applyAlignment="1">
      <alignment horizontal="center" vertical="center" wrapText="1"/>
    </xf>
    <xf numFmtId="3" fontId="20" fillId="11" borderId="13" xfId="0" applyNumberFormat="1" applyFont="1" applyFill="1" applyBorder="1" applyAlignment="1">
      <alignment horizontal="right" vertical="center" wrapText="1"/>
    </xf>
    <xf numFmtId="3" fontId="17" fillId="11" borderId="13" xfId="0" applyNumberFormat="1" applyFont="1" applyFill="1" applyBorder="1" applyAlignment="1">
      <alignment vertical="center"/>
    </xf>
    <xf numFmtId="0" fontId="10" fillId="0" borderId="0" xfId="0" applyFont="1" applyAlignment="1">
      <alignment horizontal="left" vertical="center"/>
    </xf>
    <xf numFmtId="3" fontId="16" fillId="10" borderId="0" xfId="1" applyNumberFormat="1" applyFont="1" applyFill="1" applyAlignment="1">
      <alignment vertical="center" wrapText="1"/>
    </xf>
    <xf numFmtId="3" fontId="16" fillId="10" borderId="0" xfId="1" applyNumberFormat="1" applyFont="1" applyFill="1" applyAlignment="1">
      <alignment vertical="center"/>
    </xf>
    <xf numFmtId="0" fontId="17" fillId="0" borderId="0" xfId="0" applyFont="1" applyAlignment="1">
      <alignment horizontal="left" vertical="center" wrapText="1"/>
    </xf>
    <xf numFmtId="3" fontId="17" fillId="0" borderId="0" xfId="0" applyNumberFormat="1" applyFont="1" applyAlignment="1">
      <alignment horizontal="right" vertical="center" wrapText="1"/>
    </xf>
    <xf numFmtId="0" fontId="17" fillId="0" borderId="34" xfId="0" applyFont="1" applyBorder="1" applyAlignment="1">
      <alignment horizontal="left" vertical="center" wrapText="1"/>
    </xf>
    <xf numFmtId="3" fontId="17" fillId="0" borderId="34" xfId="0" applyNumberFormat="1" applyFont="1" applyBorder="1" applyAlignment="1">
      <alignment horizontal="right" vertical="center"/>
    </xf>
    <xf numFmtId="0" fontId="17" fillId="8" borderId="36" xfId="0" applyFont="1" applyFill="1" applyBorder="1" applyAlignment="1">
      <alignment horizontal="left" vertical="center" wrapText="1"/>
    </xf>
    <xf numFmtId="3" fontId="17" fillId="8" borderId="36" xfId="0" applyNumberFormat="1" applyFont="1" applyFill="1" applyBorder="1" applyAlignment="1">
      <alignment horizontal="right" vertical="center" wrapText="1"/>
    </xf>
    <xf numFmtId="3" fontId="17" fillId="8" borderId="36" xfId="0" applyNumberFormat="1" applyFont="1" applyFill="1" applyBorder="1" applyAlignment="1">
      <alignment horizontal="right" vertical="center"/>
    </xf>
    <xf numFmtId="0" fontId="17" fillId="8" borderId="34" xfId="0" applyFont="1" applyFill="1" applyBorder="1" applyAlignment="1">
      <alignment horizontal="left" vertical="center"/>
    </xf>
    <xf numFmtId="3" fontId="17" fillId="8" borderId="34" xfId="0" applyNumberFormat="1" applyFont="1" applyFill="1" applyBorder="1" applyAlignment="1">
      <alignment horizontal="right" vertical="center"/>
    </xf>
    <xf numFmtId="0" fontId="17" fillId="0" borderId="36" xfId="0" applyFont="1" applyBorder="1" applyAlignment="1">
      <alignment horizontal="left" vertical="center" wrapText="1"/>
    </xf>
    <xf numFmtId="3" fontId="17" fillId="0" borderId="36" xfId="0" applyNumberFormat="1" applyFont="1" applyBorder="1" applyAlignment="1">
      <alignment horizontal="right" vertical="center"/>
    </xf>
    <xf numFmtId="0" fontId="17" fillId="0" borderId="34" xfId="0" applyFont="1" applyBorder="1" applyAlignment="1">
      <alignment horizontal="left" vertical="center"/>
    </xf>
    <xf numFmtId="166" fontId="16" fillId="10" borderId="0" xfId="0" applyNumberFormat="1" applyFont="1" applyFill="1" applyAlignment="1">
      <alignment horizontal="center" vertical="center"/>
    </xf>
    <xf numFmtId="0" fontId="10" fillId="0" borderId="0" xfId="0" applyFont="1" applyAlignment="1">
      <alignment horizontal="left" vertical="center" wrapText="1"/>
    </xf>
    <xf numFmtId="0" fontId="24" fillId="0" borderId="0" xfId="0" applyFont="1" applyAlignment="1">
      <alignment vertical="center"/>
    </xf>
    <xf numFmtId="0" fontId="23" fillId="9" borderId="0" xfId="0" applyFont="1" applyFill="1" applyAlignment="1">
      <alignment vertical="center"/>
    </xf>
    <xf numFmtId="3" fontId="24" fillId="0" borderId="0" xfId="0" applyNumberFormat="1" applyFont="1" applyAlignment="1">
      <alignment vertical="center"/>
    </xf>
    <xf numFmtId="0" fontId="24" fillId="2" borderId="0" xfId="0" applyFont="1" applyFill="1" applyAlignment="1">
      <alignment vertical="center"/>
    </xf>
    <xf numFmtId="3" fontId="24" fillId="2" borderId="0" xfId="0" applyNumberFormat="1" applyFont="1" applyFill="1" applyAlignment="1">
      <alignment vertical="center"/>
    </xf>
    <xf numFmtId="0" fontId="25" fillId="0" borderId="0" xfId="0" applyFont="1" applyAlignment="1">
      <alignment vertical="center"/>
    </xf>
    <xf numFmtId="9" fontId="24" fillId="2" borderId="0" xfId="2" applyFont="1" applyFill="1" applyAlignment="1">
      <alignment vertical="center"/>
    </xf>
    <xf numFmtId="0" fontId="17" fillId="0" borderId="0" xfId="0" applyFont="1" applyAlignment="1">
      <alignment vertical="center" wrapText="1"/>
    </xf>
    <xf numFmtId="0" fontId="22" fillId="0" borderId="0" xfId="0" applyFont="1" applyAlignment="1">
      <alignment horizontal="center" vertical="center" wrapText="1"/>
    </xf>
    <xf numFmtId="0" fontId="0" fillId="0" borderId="0" xfId="0" applyAlignment="1">
      <alignment horizontal="center" vertical="center" wrapText="1"/>
    </xf>
    <xf numFmtId="0" fontId="16" fillId="9" borderId="0" xfId="0" applyFont="1" applyFill="1" applyAlignment="1">
      <alignment horizontal="center" vertical="center"/>
    </xf>
    <xf numFmtId="0" fontId="18" fillId="5" borderId="20" xfId="0" applyFont="1" applyFill="1" applyBorder="1" applyAlignment="1">
      <alignment horizontal="left" vertical="center" wrapText="1"/>
    </xf>
    <xf numFmtId="0" fontId="18" fillId="5" borderId="23" xfId="0" applyFont="1" applyFill="1" applyBorder="1" applyAlignment="1">
      <alignment horizontal="left" vertical="center" wrapText="1"/>
    </xf>
    <xf numFmtId="0" fontId="18" fillId="5" borderId="24" xfId="0" applyFont="1" applyFill="1" applyBorder="1" applyAlignment="1">
      <alignment horizontal="left" vertical="center" wrapText="1"/>
    </xf>
    <xf numFmtId="0" fontId="10" fillId="0" borderId="21" xfId="0" applyFont="1" applyBorder="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18" fillId="2" borderId="0" xfId="0" applyFont="1" applyFill="1" applyAlignment="1">
      <alignment horizontal="left" vertical="center"/>
    </xf>
    <xf numFmtId="0" fontId="18" fillId="0" borderId="0" xfId="0" applyFont="1" applyAlignment="1">
      <alignment horizontal="left" vertical="center"/>
    </xf>
    <xf numFmtId="0" fontId="16" fillId="10" borderId="0" xfId="0" applyFont="1" applyFill="1" applyAlignment="1">
      <alignment horizontal="left" vertical="center"/>
    </xf>
    <xf numFmtId="0" fontId="16" fillId="10" borderId="0" xfId="0" applyFont="1" applyFill="1" applyAlignment="1">
      <alignment horizontal="center" vertical="center"/>
    </xf>
    <xf numFmtId="0" fontId="23" fillId="9" borderId="0" xfId="0" applyFont="1" applyFill="1" applyAlignment="1">
      <alignment horizontal="center" vertical="center"/>
    </xf>
    <xf numFmtId="0" fontId="24" fillId="0" borderId="0" xfId="0" applyFont="1" applyAlignment="1">
      <alignment horizontal="left" vertical="center"/>
    </xf>
    <xf numFmtId="0" fontId="24" fillId="2" borderId="0" xfId="0" applyFont="1" applyFill="1" applyAlignment="1">
      <alignment horizontal="left" vertical="center"/>
    </xf>
    <xf numFmtId="0" fontId="16" fillId="10" borderId="0" xfId="0" applyFont="1" applyFill="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center" vertical="center" wrapText="1"/>
    </xf>
    <xf numFmtId="0" fontId="18" fillId="3" borderId="0" xfId="0" applyFont="1" applyFill="1" applyAlignment="1">
      <alignment horizontal="left" vertical="center"/>
    </xf>
    <xf numFmtId="0" fontId="18" fillId="5" borderId="0" xfId="0" applyFont="1" applyFill="1" applyAlignment="1">
      <alignment horizontal="left" vertical="center"/>
    </xf>
    <xf numFmtId="0" fontId="23" fillId="9" borderId="0" xfId="0" applyFont="1" applyFill="1" applyAlignment="1">
      <alignment horizontal="center" vertical="center" wrapText="1"/>
    </xf>
    <xf numFmtId="0" fontId="17" fillId="0" borderId="0" xfId="0" applyFont="1" applyAlignment="1">
      <alignment horizontal="left" vertical="center" wrapText="1"/>
    </xf>
    <xf numFmtId="0" fontId="16" fillId="7" borderId="0" xfId="0" applyFont="1" applyFill="1" applyAlignment="1">
      <alignment horizontal="center" vertical="center" wrapText="1"/>
    </xf>
    <xf numFmtId="3" fontId="16" fillId="9" borderId="0" xfId="0" applyNumberFormat="1" applyFont="1" applyFill="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16" xfId="0" applyFont="1" applyBorder="1" applyAlignment="1">
      <alignment horizontal="center" vertical="center" wrapText="1"/>
    </xf>
    <xf numFmtId="0" fontId="16" fillId="9" borderId="33" xfId="0" applyFont="1" applyFill="1" applyBorder="1" applyAlignment="1">
      <alignment horizontal="center" vertical="center" wrapText="1"/>
    </xf>
    <xf numFmtId="0" fontId="16" fillId="9" borderId="34" xfId="0" applyFont="1" applyFill="1" applyBorder="1" applyAlignment="1">
      <alignment horizontal="center" vertical="center" wrapText="1"/>
    </xf>
    <xf numFmtId="0" fontId="16" fillId="7" borderId="0" xfId="5" applyFont="1" applyFill="1" applyBorder="1" applyAlignment="1">
      <alignment horizontal="center" vertical="center"/>
    </xf>
    <xf numFmtId="0" fontId="17" fillId="0" borderId="36" xfId="0" applyFont="1" applyBorder="1" applyAlignment="1">
      <alignment horizontal="left" vertical="center"/>
    </xf>
    <xf numFmtId="0" fontId="17" fillId="0" borderId="34" xfId="0" applyFont="1" applyBorder="1" applyAlignment="1">
      <alignment horizontal="left" vertical="center"/>
    </xf>
    <xf numFmtId="3" fontId="16" fillId="10" borderId="0" xfId="1" applyNumberFormat="1" applyFont="1" applyFill="1" applyAlignment="1">
      <alignment horizontal="left" vertical="center" wrapText="1"/>
    </xf>
    <xf numFmtId="0" fontId="17" fillId="0" borderId="0" xfId="0" applyFont="1" applyAlignment="1">
      <alignment horizontal="left" vertical="center"/>
    </xf>
    <xf numFmtId="0" fontId="17" fillId="8" borderId="36" xfId="0" applyFont="1" applyFill="1" applyBorder="1" applyAlignment="1">
      <alignment horizontal="left" vertical="center"/>
    </xf>
    <xf numFmtId="0" fontId="17" fillId="8" borderId="34" xfId="0" applyFont="1" applyFill="1" applyBorder="1" applyAlignment="1">
      <alignment horizontal="left"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941EF39A-B780-499D-8D20-0CEE97C7457B}"/>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9051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June 2024</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28575</xdr:colOff>
      <xdr:row>4</xdr:row>
      <xdr:rowOff>47626</xdr:rowOff>
    </xdr:from>
    <xdr:to>
      <xdr:col>8</xdr:col>
      <xdr:colOff>609375</xdr:colOff>
      <xdr:row>11</xdr:row>
      <xdr:rowOff>41943</xdr:rowOff>
    </xdr:to>
    <xdr:pic>
      <xdr:nvPicPr>
        <xdr:cNvPr id="5" name="Picture 4">
          <a:extLst>
            <a:ext uri="{FF2B5EF4-FFF2-40B4-BE49-F238E27FC236}">
              <a16:creationId xmlns:a16="http://schemas.microsoft.com/office/drawing/2014/main" id="{0B5D721A-0FB7-4D1A-8081-65D99636F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6175" y="12382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104773</xdr:rowOff>
    </xdr:from>
    <xdr:to>
      <xdr:col>14</xdr:col>
      <xdr:colOff>76199</xdr:colOff>
      <xdr:row>18</xdr:row>
      <xdr:rowOff>161925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7625" y="104773"/>
          <a:ext cx="8562974" cy="34861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Capacity of short-term rental accommodation per month, 2019-2023,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kern="100">
              <a:effectLst/>
              <a:latin typeface="Verdana" panose="020B0604030504040204" pitchFamily="34" charset="0"/>
              <a:ea typeface="Calibri" panose="020F0502020204030204" pitchFamily="34" charset="0"/>
              <a:cs typeface="Times New Roman" panose="02020603050405020304" pitchFamily="18" charset="0"/>
            </a:rPr>
            <a:t>Overnight stays, revenues, Average Daily Rate and occupancy in short term rental accommodation, 2019-2023 </a:t>
          </a:r>
          <a:endParaRPr lang="el-GR" sz="1100" kern="100">
            <a:effectLst/>
            <a:latin typeface="Calibri" panose="020F0502020204030204" pitchFamily="34" charset="0"/>
            <a:ea typeface="Calibri" panose="020F0502020204030204" pitchFamily="34" charset="0"/>
            <a:cs typeface="Times New Roman" panose="02020603050405020304" pitchFamily="18"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 for rent, 2020-2022,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I21" sqref="I21"/>
    </sheetView>
  </sheetViews>
  <sheetFormatPr defaultRowHeight="14.4" x14ac:dyDescent="0.3"/>
  <sheetData>
    <row r="1" spans="1:15" ht="48.75" customHeight="1" x14ac:dyDescent="0.3">
      <c r="A1" s="154" t="s">
        <v>67</v>
      </c>
      <c r="B1" s="155"/>
      <c r="C1" s="155"/>
      <c r="D1" s="155"/>
      <c r="E1" s="155"/>
      <c r="F1" s="155"/>
      <c r="G1" s="155"/>
      <c r="H1" s="155"/>
      <c r="I1" s="155"/>
      <c r="J1" s="155"/>
      <c r="K1" s="155"/>
      <c r="L1" s="155"/>
      <c r="M1" s="155"/>
      <c r="N1" s="155"/>
      <c r="O1" s="155"/>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FEDF8-3EB0-4D7A-8D89-D295B33FBA0A}">
  <sheetPr>
    <tabColor theme="7" tint="-0.499984740745262"/>
    <pageSetUpPr fitToPage="1"/>
  </sheetPr>
  <dimension ref="A3:J32"/>
  <sheetViews>
    <sheetView showGridLines="0" zoomScaleNormal="100" workbookViewId="0">
      <pane xSplit="1" topLeftCell="B1" activePane="topRight" state="frozen"/>
      <selection pane="topRight" activeCell="G3" sqref="A3:XFD3"/>
    </sheetView>
  </sheetViews>
  <sheetFormatPr defaultRowHeight="15" customHeight="1" x14ac:dyDescent="0.3"/>
  <cols>
    <col min="1" max="1" width="16.33203125" style="13" customWidth="1"/>
    <col min="2" max="2" width="19.88671875" style="13" customWidth="1"/>
    <col min="3" max="6" width="10.109375" style="13" customWidth="1"/>
    <col min="7" max="16384" width="8.88671875" style="13"/>
  </cols>
  <sheetData>
    <row r="3" spans="1:6" ht="15" customHeight="1" x14ac:dyDescent="0.3">
      <c r="A3" s="181" t="s">
        <v>125</v>
      </c>
      <c r="B3" s="181"/>
      <c r="C3" s="181"/>
      <c r="D3" s="181"/>
      <c r="E3" s="181"/>
      <c r="F3" s="181"/>
    </row>
    <row r="4" spans="1:6" ht="15" customHeight="1" x14ac:dyDescent="0.3">
      <c r="A4" s="92" t="s">
        <v>100</v>
      </c>
      <c r="B4" s="93"/>
      <c r="C4" s="94">
        <v>2020</v>
      </c>
      <c r="D4" s="94">
        <v>2021</v>
      </c>
      <c r="E4" s="94">
        <v>2022</v>
      </c>
      <c r="F4" s="94">
        <v>2023</v>
      </c>
    </row>
    <row r="5" spans="1:6" ht="15" customHeight="1" x14ac:dyDescent="0.3">
      <c r="A5" s="168" t="s">
        <v>2</v>
      </c>
      <c r="B5" s="26" t="s">
        <v>60</v>
      </c>
      <c r="C5" s="14">
        <v>11065</v>
      </c>
      <c r="D5" s="14">
        <v>18649</v>
      </c>
      <c r="E5" s="14">
        <v>12036</v>
      </c>
      <c r="F5" s="14"/>
    </row>
    <row r="6" spans="1:6" ht="15" customHeight="1" x14ac:dyDescent="0.3">
      <c r="A6" s="168"/>
      <c r="B6" s="26" t="s">
        <v>61</v>
      </c>
      <c r="C6" s="14">
        <v>38588</v>
      </c>
      <c r="D6" s="14">
        <v>27746</v>
      </c>
      <c r="E6" s="14">
        <v>29764</v>
      </c>
      <c r="F6" s="14"/>
    </row>
    <row r="7" spans="1:6" ht="15" customHeight="1" x14ac:dyDescent="0.3">
      <c r="A7" s="168"/>
      <c r="B7" s="26" t="s">
        <v>11</v>
      </c>
      <c r="C7" s="14">
        <v>33763</v>
      </c>
      <c r="D7" s="14">
        <v>47847</v>
      </c>
      <c r="E7" s="14">
        <v>30175</v>
      </c>
      <c r="F7" s="14"/>
    </row>
    <row r="8" spans="1:6" ht="15" customHeight="1" x14ac:dyDescent="0.3">
      <c r="A8" s="168"/>
      <c r="B8" s="26" t="s">
        <v>12</v>
      </c>
      <c r="C8" s="14">
        <v>106643</v>
      </c>
      <c r="D8" s="14">
        <v>56917</v>
      </c>
      <c r="E8" s="14">
        <v>93809</v>
      </c>
      <c r="F8" s="14"/>
    </row>
    <row r="9" spans="1:6" ht="15" customHeight="1" x14ac:dyDescent="0.3">
      <c r="A9" s="177" t="s">
        <v>3</v>
      </c>
      <c r="B9" s="28" t="s">
        <v>62</v>
      </c>
      <c r="C9" s="29">
        <v>3602</v>
      </c>
      <c r="D9" s="29">
        <v>7053</v>
      </c>
      <c r="E9" s="29">
        <v>21486</v>
      </c>
      <c r="F9" s="29"/>
    </row>
    <row r="10" spans="1:6" ht="15" customHeight="1" x14ac:dyDescent="0.3">
      <c r="A10" s="177"/>
      <c r="B10" s="28" t="s">
        <v>63</v>
      </c>
      <c r="C10" s="29">
        <v>16966</v>
      </c>
      <c r="D10" s="29">
        <v>16682</v>
      </c>
      <c r="E10" s="29">
        <v>21724</v>
      </c>
      <c r="F10" s="29"/>
    </row>
    <row r="11" spans="1:6" ht="15" customHeight="1" x14ac:dyDescent="0.3">
      <c r="A11" s="177"/>
      <c r="B11" s="28" t="s">
        <v>11</v>
      </c>
      <c r="C11" s="29">
        <v>8410</v>
      </c>
      <c r="D11" s="29">
        <v>17808</v>
      </c>
      <c r="E11" s="29">
        <v>38915</v>
      </c>
      <c r="F11" s="29"/>
    </row>
    <row r="12" spans="1:6" ht="15" customHeight="1" x14ac:dyDescent="0.3">
      <c r="A12" s="177"/>
      <c r="B12" s="28" t="s">
        <v>12</v>
      </c>
      <c r="C12" s="29">
        <v>45280</v>
      </c>
      <c r="D12" s="29">
        <v>35951</v>
      </c>
      <c r="E12" s="29">
        <v>47093</v>
      </c>
      <c r="F12" s="29"/>
    </row>
    <row r="13" spans="1:6" ht="15" customHeight="1" x14ac:dyDescent="0.3">
      <c r="A13" s="168" t="s">
        <v>4</v>
      </c>
      <c r="B13" s="26" t="s">
        <v>62</v>
      </c>
      <c r="C13" s="14">
        <v>3165</v>
      </c>
      <c r="D13" s="14">
        <v>3477</v>
      </c>
      <c r="E13" s="14">
        <v>8369</v>
      </c>
      <c r="F13" s="14"/>
    </row>
    <row r="14" spans="1:6" ht="15" customHeight="1" x14ac:dyDescent="0.3">
      <c r="A14" s="168"/>
      <c r="B14" s="26" t="s">
        <v>61</v>
      </c>
      <c r="C14" s="14">
        <v>19651</v>
      </c>
      <c r="D14" s="14">
        <v>20739</v>
      </c>
      <c r="E14" s="14">
        <v>35368</v>
      </c>
      <c r="F14" s="14"/>
    </row>
    <row r="15" spans="1:6" ht="15" customHeight="1" x14ac:dyDescent="0.3">
      <c r="A15" s="168"/>
      <c r="B15" s="26" t="s">
        <v>11</v>
      </c>
      <c r="C15" s="14">
        <v>7384</v>
      </c>
      <c r="D15" s="14">
        <v>8744</v>
      </c>
      <c r="E15" s="14">
        <v>19377</v>
      </c>
      <c r="F15" s="14"/>
    </row>
    <row r="16" spans="1:6" ht="15" customHeight="1" x14ac:dyDescent="0.3">
      <c r="A16" s="168"/>
      <c r="B16" s="26" t="s">
        <v>12</v>
      </c>
      <c r="C16" s="14">
        <v>45607</v>
      </c>
      <c r="D16" s="14">
        <v>41277</v>
      </c>
      <c r="E16" s="14">
        <v>70854</v>
      </c>
      <c r="F16" s="14"/>
    </row>
    <row r="17" spans="1:10" ht="15" customHeight="1" x14ac:dyDescent="0.3">
      <c r="A17" s="177" t="s">
        <v>5</v>
      </c>
      <c r="B17" s="28" t="s">
        <v>62</v>
      </c>
      <c r="C17" s="29">
        <v>4590</v>
      </c>
      <c r="D17" s="29">
        <v>34714</v>
      </c>
      <c r="E17" s="29">
        <v>58445</v>
      </c>
      <c r="F17" s="29"/>
    </row>
    <row r="18" spans="1:10" ht="15" customHeight="1" x14ac:dyDescent="0.3">
      <c r="A18" s="177"/>
      <c r="B18" s="28" t="s">
        <v>63</v>
      </c>
      <c r="C18" s="29">
        <v>14332</v>
      </c>
      <c r="D18" s="29">
        <v>56405</v>
      </c>
      <c r="E18" s="29">
        <v>69374</v>
      </c>
      <c r="F18" s="29"/>
    </row>
    <row r="19" spans="1:10" ht="15" customHeight="1" x14ac:dyDescent="0.3">
      <c r="A19" s="177"/>
      <c r="B19" s="28" t="s">
        <v>11</v>
      </c>
      <c r="C19" s="29">
        <v>11494</v>
      </c>
      <c r="D19" s="29">
        <v>94361</v>
      </c>
      <c r="E19" s="29">
        <v>98848</v>
      </c>
      <c r="F19" s="29"/>
    </row>
    <row r="20" spans="1:10" ht="15" customHeight="1" x14ac:dyDescent="0.3">
      <c r="A20" s="177"/>
      <c r="B20" s="28" t="s">
        <v>12</v>
      </c>
      <c r="C20" s="29">
        <v>43924</v>
      </c>
      <c r="D20" s="29">
        <v>161136</v>
      </c>
      <c r="E20" s="29">
        <v>144616</v>
      </c>
      <c r="F20" s="29"/>
    </row>
    <row r="21" spans="1:10" ht="15" customHeight="1" x14ac:dyDescent="0.3">
      <c r="A21" s="178" t="s">
        <v>6</v>
      </c>
      <c r="B21" s="26" t="s">
        <v>60</v>
      </c>
      <c r="C21" s="31">
        <v>8469</v>
      </c>
      <c r="D21" s="31">
        <v>18036</v>
      </c>
      <c r="E21" s="31">
        <v>64566</v>
      </c>
      <c r="F21" s="31"/>
    </row>
    <row r="22" spans="1:10" ht="15" customHeight="1" x14ac:dyDescent="0.3">
      <c r="A22" s="178"/>
      <c r="B22" s="26" t="s">
        <v>61</v>
      </c>
      <c r="C22" s="31">
        <v>20489</v>
      </c>
      <c r="D22" s="31">
        <v>31138</v>
      </c>
      <c r="E22" s="31">
        <v>18886</v>
      </c>
      <c r="F22" s="31"/>
    </row>
    <row r="23" spans="1:10" ht="15" customHeight="1" x14ac:dyDescent="0.3">
      <c r="A23" s="178"/>
      <c r="B23" s="26" t="s">
        <v>11</v>
      </c>
      <c r="C23" s="31">
        <v>47264</v>
      </c>
      <c r="D23" s="31">
        <v>87624</v>
      </c>
      <c r="E23" s="31">
        <v>310930</v>
      </c>
      <c r="F23" s="31"/>
    </row>
    <row r="24" spans="1:10" ht="15" customHeight="1" x14ac:dyDescent="0.3">
      <c r="A24" s="178"/>
      <c r="B24" s="26" t="s">
        <v>12</v>
      </c>
      <c r="C24" s="31">
        <v>76227</v>
      </c>
      <c r="D24" s="31">
        <v>77211</v>
      </c>
      <c r="E24" s="31">
        <v>71860</v>
      </c>
      <c r="F24" s="31"/>
    </row>
    <row r="25" spans="1:10" ht="15" customHeight="1" x14ac:dyDescent="0.3">
      <c r="A25" s="169" t="s">
        <v>1</v>
      </c>
      <c r="B25" s="109" t="s">
        <v>62</v>
      </c>
      <c r="C25" s="110">
        <v>30891</v>
      </c>
      <c r="D25" s="110">
        <v>81929</v>
      </c>
      <c r="E25" s="110">
        <v>164902</v>
      </c>
      <c r="F25" s="110"/>
    </row>
    <row r="26" spans="1:10" ht="15" customHeight="1" x14ac:dyDescent="0.3">
      <c r="A26" s="169"/>
      <c r="B26" s="109" t="s">
        <v>64</v>
      </c>
      <c r="C26" s="110">
        <v>110026</v>
      </c>
      <c r="D26" s="110">
        <v>152710</v>
      </c>
      <c r="E26" s="110">
        <v>175116</v>
      </c>
      <c r="F26" s="110"/>
    </row>
    <row r="27" spans="1:10" ht="15" customHeight="1" x14ac:dyDescent="0.3">
      <c r="A27" s="169"/>
      <c r="B27" s="109" t="s">
        <v>11</v>
      </c>
      <c r="C27" s="110">
        <v>108315</v>
      </c>
      <c r="D27" s="110">
        <v>256384</v>
      </c>
      <c r="E27" s="110">
        <v>498245</v>
      </c>
      <c r="F27" s="110"/>
    </row>
    <row r="28" spans="1:10" ht="15" customHeight="1" x14ac:dyDescent="0.3">
      <c r="A28" s="169"/>
      <c r="B28" s="109" t="s">
        <v>12</v>
      </c>
      <c r="C28" s="110">
        <v>317681</v>
      </c>
      <c r="D28" s="110">
        <v>372492</v>
      </c>
      <c r="E28" s="110">
        <v>428232</v>
      </c>
      <c r="F28" s="110"/>
    </row>
    <row r="29" spans="1:10" ht="15" customHeight="1" x14ac:dyDescent="0.3">
      <c r="A29" s="83" t="s">
        <v>118</v>
      </c>
      <c r="B29" s="83"/>
      <c r="C29" s="83"/>
      <c r="D29" s="145"/>
      <c r="E29" s="145"/>
      <c r="F29" s="145"/>
      <c r="G29" s="4"/>
      <c r="H29" s="4"/>
      <c r="I29" s="4"/>
      <c r="J29" s="4"/>
    </row>
    <row r="30" spans="1:10" ht="15" customHeight="1" x14ac:dyDescent="0.3">
      <c r="A30" s="83"/>
      <c r="B30" s="83"/>
      <c r="C30" s="83"/>
      <c r="D30" s="145"/>
      <c r="E30" s="145"/>
      <c r="F30" s="145"/>
    </row>
    <row r="31" spans="1:10" ht="15" customHeight="1" x14ac:dyDescent="0.3">
      <c r="A31" s="176"/>
      <c r="B31" s="176"/>
    </row>
    <row r="32" spans="1:10" ht="15" customHeight="1" x14ac:dyDescent="0.3">
      <c r="A32" s="176"/>
      <c r="B32" s="176"/>
    </row>
  </sheetData>
  <mergeCells count="8">
    <mergeCell ref="A3:F3"/>
    <mergeCell ref="A25:A28"/>
    <mergeCell ref="A31:B32"/>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scale="92"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D188"/>
  <sheetViews>
    <sheetView showGridLines="0" zoomScaleNormal="100" workbookViewId="0">
      <selection activeCell="D10" sqref="D10"/>
    </sheetView>
  </sheetViews>
  <sheetFormatPr defaultRowHeight="15" customHeight="1" x14ac:dyDescent="0.3"/>
  <cols>
    <col min="1" max="1" width="10.5546875" style="26" bestFit="1" customWidth="1"/>
    <col min="2" max="2" width="10.109375" style="13" bestFit="1" customWidth="1"/>
    <col min="3" max="3" width="10.5546875" style="13" bestFit="1" customWidth="1"/>
    <col min="4" max="4" width="10.109375" style="13" bestFit="1" customWidth="1"/>
    <col min="5" max="16384" width="8.88671875" style="13"/>
  </cols>
  <sheetData>
    <row r="3" spans="1:4" ht="15" customHeight="1" x14ac:dyDescent="0.3">
      <c r="A3" s="182" t="s">
        <v>43</v>
      </c>
      <c r="B3" s="182"/>
      <c r="C3" s="182" t="s">
        <v>44</v>
      </c>
      <c r="D3" s="182"/>
    </row>
    <row r="4" spans="1:4" ht="15" customHeight="1" x14ac:dyDescent="0.3">
      <c r="A4" s="101"/>
      <c r="B4" s="102" t="s">
        <v>25</v>
      </c>
      <c r="C4" s="101"/>
      <c r="D4" s="102" t="s">
        <v>25</v>
      </c>
    </row>
    <row r="5" spans="1:4" ht="15" customHeight="1" x14ac:dyDescent="0.3">
      <c r="A5" s="112">
        <v>2023</v>
      </c>
      <c r="B5" s="102">
        <v>135160</v>
      </c>
      <c r="C5" s="112">
        <v>2023</v>
      </c>
      <c r="D5" s="102">
        <v>13182</v>
      </c>
    </row>
    <row r="6" spans="1:4" ht="15" customHeight="1" x14ac:dyDescent="0.3">
      <c r="A6" s="80" t="s">
        <v>26</v>
      </c>
      <c r="B6" s="81">
        <v>0</v>
      </c>
      <c r="C6" s="80" t="s">
        <v>26</v>
      </c>
      <c r="D6" s="81">
        <v>629</v>
      </c>
    </row>
    <row r="7" spans="1:4" ht="15" customHeight="1" x14ac:dyDescent="0.3">
      <c r="A7" s="80" t="s">
        <v>27</v>
      </c>
      <c r="B7" s="81">
        <v>279</v>
      </c>
      <c r="C7" s="80" t="s">
        <v>27</v>
      </c>
      <c r="D7" s="81">
        <v>645</v>
      </c>
    </row>
    <row r="8" spans="1:4" ht="15" customHeight="1" x14ac:dyDescent="0.3">
      <c r="A8" s="80" t="s">
        <v>28</v>
      </c>
      <c r="B8" s="81">
        <v>1494</v>
      </c>
      <c r="C8" s="80" t="s">
        <v>28</v>
      </c>
      <c r="D8" s="81">
        <v>646</v>
      </c>
    </row>
    <row r="9" spans="1:4" ht="15" customHeight="1" x14ac:dyDescent="0.3">
      <c r="A9" s="80" t="s">
        <v>29</v>
      </c>
      <c r="B9" s="81">
        <v>6230</v>
      </c>
      <c r="C9" s="80" t="s">
        <v>29</v>
      </c>
      <c r="D9" s="81">
        <v>1099</v>
      </c>
    </row>
    <row r="10" spans="1:4" ht="15" customHeight="1" x14ac:dyDescent="0.3">
      <c r="A10" s="80" t="s">
        <v>30</v>
      </c>
      <c r="B10" s="81">
        <v>14079</v>
      </c>
      <c r="C10" s="80" t="s">
        <v>30</v>
      </c>
      <c r="D10" s="81">
        <v>1409</v>
      </c>
    </row>
    <row r="11" spans="1:4" ht="15" customHeight="1" x14ac:dyDescent="0.3">
      <c r="A11" s="80" t="s">
        <v>31</v>
      </c>
      <c r="B11" s="81">
        <v>25368</v>
      </c>
      <c r="C11" s="80" t="s">
        <v>31</v>
      </c>
      <c r="D11" s="81">
        <v>1786</v>
      </c>
    </row>
    <row r="12" spans="1:4" ht="15" customHeight="1" x14ac:dyDescent="0.3">
      <c r="A12" s="80" t="s">
        <v>32</v>
      </c>
      <c r="B12" s="81">
        <v>26200</v>
      </c>
      <c r="C12" s="80" t="s">
        <v>32</v>
      </c>
      <c r="D12" s="81">
        <v>2329</v>
      </c>
    </row>
    <row r="13" spans="1:4" ht="15" customHeight="1" x14ac:dyDescent="0.3">
      <c r="A13" s="80" t="s">
        <v>33</v>
      </c>
      <c r="B13" s="81">
        <v>25389</v>
      </c>
      <c r="C13" s="80" t="s">
        <v>33</v>
      </c>
      <c r="D13" s="81">
        <v>2420</v>
      </c>
    </row>
    <row r="14" spans="1:4" ht="15" customHeight="1" x14ac:dyDescent="0.3">
      <c r="A14" s="80" t="s">
        <v>34</v>
      </c>
      <c r="B14" s="81">
        <v>23259</v>
      </c>
      <c r="C14" s="80" t="s">
        <v>34</v>
      </c>
      <c r="D14" s="81">
        <v>571</v>
      </c>
    </row>
    <row r="15" spans="1:4" ht="15" customHeight="1" x14ac:dyDescent="0.3">
      <c r="A15" s="80" t="s">
        <v>35</v>
      </c>
      <c r="B15" s="81">
        <v>11223</v>
      </c>
      <c r="C15" s="80" t="s">
        <v>35</v>
      </c>
      <c r="D15" s="81">
        <v>338</v>
      </c>
    </row>
    <row r="16" spans="1:4" ht="15" customHeight="1" x14ac:dyDescent="0.3">
      <c r="A16" s="80" t="s">
        <v>36</v>
      </c>
      <c r="B16" s="81">
        <v>1639</v>
      </c>
      <c r="C16" s="80" t="s">
        <v>36</v>
      </c>
      <c r="D16" s="81">
        <v>649</v>
      </c>
    </row>
    <row r="17" spans="1:4" ht="15" customHeight="1" x14ac:dyDescent="0.3">
      <c r="A17" s="80" t="s">
        <v>37</v>
      </c>
      <c r="B17" s="81">
        <v>0</v>
      </c>
      <c r="C17" s="80" t="s">
        <v>37</v>
      </c>
      <c r="D17" s="81">
        <v>661</v>
      </c>
    </row>
    <row r="18" spans="1:4" ht="15" customHeight="1" x14ac:dyDescent="0.3">
      <c r="A18" s="112">
        <v>2022</v>
      </c>
      <c r="B18" s="102">
        <v>160060</v>
      </c>
      <c r="C18" s="112">
        <v>2022</v>
      </c>
      <c r="D18" s="102">
        <v>12238</v>
      </c>
    </row>
    <row r="19" spans="1:4" ht="15" customHeight="1" x14ac:dyDescent="0.3">
      <c r="A19" s="80" t="s">
        <v>26</v>
      </c>
      <c r="B19" s="81">
        <v>0</v>
      </c>
      <c r="C19" s="80" t="s">
        <v>26</v>
      </c>
      <c r="D19" s="81">
        <v>466</v>
      </c>
    </row>
    <row r="20" spans="1:4" ht="15" customHeight="1" x14ac:dyDescent="0.3">
      <c r="A20" s="80" t="s">
        <v>27</v>
      </c>
      <c r="B20" s="81">
        <v>511</v>
      </c>
      <c r="C20" s="80" t="s">
        <v>27</v>
      </c>
      <c r="D20" s="81">
        <v>490</v>
      </c>
    </row>
    <row r="21" spans="1:4" ht="15" customHeight="1" x14ac:dyDescent="0.3">
      <c r="A21" s="80" t="s">
        <v>28</v>
      </c>
      <c r="B21" s="81">
        <v>2189</v>
      </c>
      <c r="C21" s="80" t="s">
        <v>28</v>
      </c>
      <c r="D21" s="81">
        <v>765</v>
      </c>
    </row>
    <row r="22" spans="1:4" ht="15" customHeight="1" x14ac:dyDescent="0.3">
      <c r="A22" s="80" t="s">
        <v>29</v>
      </c>
      <c r="B22" s="81">
        <v>7223</v>
      </c>
      <c r="C22" s="80" t="s">
        <v>29</v>
      </c>
      <c r="D22" s="81">
        <v>828</v>
      </c>
    </row>
    <row r="23" spans="1:4" ht="15" customHeight="1" x14ac:dyDescent="0.3">
      <c r="A23" s="80" t="s">
        <v>30</v>
      </c>
      <c r="B23" s="81">
        <v>15321</v>
      </c>
      <c r="C23" s="80" t="s">
        <v>30</v>
      </c>
      <c r="D23" s="81">
        <v>786</v>
      </c>
    </row>
    <row r="24" spans="1:4" ht="15" customHeight="1" x14ac:dyDescent="0.3">
      <c r="A24" s="80" t="s">
        <v>31</v>
      </c>
      <c r="B24" s="81">
        <v>26124</v>
      </c>
      <c r="C24" s="80" t="s">
        <v>31</v>
      </c>
      <c r="D24" s="81">
        <v>1425</v>
      </c>
    </row>
    <row r="25" spans="1:4" ht="15" customHeight="1" x14ac:dyDescent="0.3">
      <c r="A25" s="80" t="s">
        <v>32</v>
      </c>
      <c r="B25" s="81">
        <v>35184</v>
      </c>
      <c r="C25" s="80" t="s">
        <v>32</v>
      </c>
      <c r="D25" s="81">
        <v>1648</v>
      </c>
    </row>
    <row r="26" spans="1:4" ht="15" customHeight="1" x14ac:dyDescent="0.3">
      <c r="A26" s="80" t="s">
        <v>33</v>
      </c>
      <c r="B26" s="81">
        <v>31105</v>
      </c>
      <c r="C26" s="80" t="s">
        <v>33</v>
      </c>
      <c r="D26" s="81">
        <v>2055</v>
      </c>
    </row>
    <row r="27" spans="1:4" ht="15" customHeight="1" x14ac:dyDescent="0.3">
      <c r="A27" s="80" t="s">
        <v>34</v>
      </c>
      <c r="B27" s="81">
        <v>27771</v>
      </c>
      <c r="C27" s="80" t="s">
        <v>34</v>
      </c>
      <c r="D27" s="81">
        <v>1308</v>
      </c>
    </row>
    <row r="28" spans="1:4" ht="15" customHeight="1" x14ac:dyDescent="0.3">
      <c r="A28" s="80" t="s">
        <v>35</v>
      </c>
      <c r="B28" s="81">
        <v>13150</v>
      </c>
      <c r="C28" s="80" t="s">
        <v>35</v>
      </c>
      <c r="D28" s="81">
        <v>1032</v>
      </c>
    </row>
    <row r="29" spans="1:4" ht="15" customHeight="1" x14ac:dyDescent="0.3">
      <c r="A29" s="80" t="s">
        <v>36</v>
      </c>
      <c r="B29" s="81">
        <v>1482</v>
      </c>
      <c r="C29" s="80" t="s">
        <v>36</v>
      </c>
      <c r="D29" s="81">
        <v>649</v>
      </c>
    </row>
    <row r="30" spans="1:4" ht="15" customHeight="1" x14ac:dyDescent="0.3">
      <c r="A30" s="80" t="s">
        <v>37</v>
      </c>
      <c r="B30" s="81">
        <v>0</v>
      </c>
      <c r="C30" s="80" t="s">
        <v>37</v>
      </c>
      <c r="D30" s="81">
        <v>786</v>
      </c>
    </row>
    <row r="31" spans="1:4" ht="15" customHeight="1" x14ac:dyDescent="0.3">
      <c r="A31" s="112">
        <v>2021</v>
      </c>
      <c r="B31" s="102">
        <f>SUM(B32:B43)</f>
        <v>77186</v>
      </c>
      <c r="C31" s="112">
        <v>2021</v>
      </c>
      <c r="D31" s="102">
        <f>SUM(D32:D43)</f>
        <v>8395</v>
      </c>
    </row>
    <row r="32" spans="1:4" ht="15" customHeight="1" x14ac:dyDescent="0.3">
      <c r="A32" s="80" t="s">
        <v>26</v>
      </c>
      <c r="B32" s="81">
        <v>0</v>
      </c>
      <c r="C32" s="80" t="s">
        <v>26</v>
      </c>
      <c r="D32" s="81">
        <v>111</v>
      </c>
    </row>
    <row r="33" spans="1:4" ht="15" customHeight="1" x14ac:dyDescent="0.3">
      <c r="A33" s="80" t="s">
        <v>27</v>
      </c>
      <c r="B33" s="81">
        <v>0</v>
      </c>
      <c r="C33" s="80" t="s">
        <v>27</v>
      </c>
      <c r="D33" s="81">
        <v>148</v>
      </c>
    </row>
    <row r="34" spans="1:4" ht="15" customHeight="1" x14ac:dyDescent="0.3">
      <c r="A34" s="80" t="s">
        <v>28</v>
      </c>
      <c r="B34" s="81">
        <v>0</v>
      </c>
      <c r="C34" s="80" t="s">
        <v>28</v>
      </c>
      <c r="D34" s="81">
        <v>162</v>
      </c>
    </row>
    <row r="35" spans="1:4" ht="15" customHeight="1" x14ac:dyDescent="0.3">
      <c r="A35" s="80" t="s">
        <v>29</v>
      </c>
      <c r="B35" s="81">
        <v>0</v>
      </c>
      <c r="C35" s="80" t="s">
        <v>29</v>
      </c>
      <c r="D35" s="81">
        <v>339</v>
      </c>
    </row>
    <row r="36" spans="1:4" ht="15" customHeight="1" x14ac:dyDescent="0.3">
      <c r="A36" s="80" t="s">
        <v>30</v>
      </c>
      <c r="B36" s="81">
        <v>1233</v>
      </c>
      <c r="C36" s="80" t="s">
        <v>30</v>
      </c>
      <c r="D36" s="81">
        <v>444</v>
      </c>
    </row>
    <row r="37" spans="1:4" ht="15" customHeight="1" x14ac:dyDescent="0.3">
      <c r="A37" s="80" t="s">
        <v>31</v>
      </c>
      <c r="B37" s="81">
        <v>6557</v>
      </c>
      <c r="C37" s="80" t="s">
        <v>31</v>
      </c>
      <c r="D37" s="81">
        <v>1068</v>
      </c>
    </row>
    <row r="38" spans="1:4" ht="15" customHeight="1" x14ac:dyDescent="0.3">
      <c r="A38" s="80" t="s">
        <v>32</v>
      </c>
      <c r="B38" s="81">
        <v>17964</v>
      </c>
      <c r="C38" s="80" t="s">
        <v>32</v>
      </c>
      <c r="D38" s="81">
        <v>1520</v>
      </c>
    </row>
    <row r="39" spans="1:4" ht="15" customHeight="1" x14ac:dyDescent="0.3">
      <c r="A39" s="80" t="s">
        <v>33</v>
      </c>
      <c r="B39" s="81">
        <v>21302</v>
      </c>
      <c r="C39" s="80" t="s">
        <v>33</v>
      </c>
      <c r="D39" s="81">
        <v>1534</v>
      </c>
    </row>
    <row r="40" spans="1:4" ht="15" customHeight="1" x14ac:dyDescent="0.3">
      <c r="A40" s="80" t="s">
        <v>34</v>
      </c>
      <c r="B40" s="81">
        <v>17383</v>
      </c>
      <c r="C40" s="80" t="s">
        <v>34</v>
      </c>
      <c r="D40" s="81">
        <v>1149</v>
      </c>
    </row>
    <row r="41" spans="1:4" ht="15" customHeight="1" x14ac:dyDescent="0.3">
      <c r="A41" s="80" t="s">
        <v>35</v>
      </c>
      <c r="B41" s="81">
        <v>11708</v>
      </c>
      <c r="C41" s="80" t="s">
        <v>35</v>
      </c>
      <c r="D41" s="81">
        <v>741</v>
      </c>
    </row>
    <row r="42" spans="1:4" ht="15" customHeight="1" x14ac:dyDescent="0.3">
      <c r="A42" s="80" t="s">
        <v>36</v>
      </c>
      <c r="B42" s="81">
        <v>1039</v>
      </c>
      <c r="C42" s="80" t="s">
        <v>36</v>
      </c>
      <c r="D42" s="81">
        <v>595</v>
      </c>
    </row>
    <row r="43" spans="1:4" ht="15" customHeight="1" x14ac:dyDescent="0.3">
      <c r="A43" s="80" t="s">
        <v>37</v>
      </c>
      <c r="B43" s="81">
        <v>0</v>
      </c>
      <c r="C43" s="80" t="s">
        <v>37</v>
      </c>
      <c r="D43" s="81">
        <v>584</v>
      </c>
    </row>
    <row r="44" spans="1:4" ht="15" customHeight="1" x14ac:dyDescent="0.3">
      <c r="A44" s="112">
        <v>2020</v>
      </c>
      <c r="B44" s="102">
        <f>SUM(B45:B56)</f>
        <v>38128</v>
      </c>
      <c r="C44" s="112">
        <v>2020</v>
      </c>
      <c r="D44" s="102">
        <f>SUM(D45:D56)</f>
        <v>5180</v>
      </c>
    </row>
    <row r="45" spans="1:4" ht="15" customHeight="1" x14ac:dyDescent="0.3">
      <c r="A45" s="80" t="s">
        <v>26</v>
      </c>
      <c r="B45" s="81">
        <v>2</v>
      </c>
      <c r="C45" s="80" t="s">
        <v>26</v>
      </c>
      <c r="D45" s="81">
        <v>588</v>
      </c>
    </row>
    <row r="46" spans="1:4" ht="15" customHeight="1" x14ac:dyDescent="0.3">
      <c r="A46" s="80" t="s">
        <v>27</v>
      </c>
      <c r="B46" s="81">
        <v>327</v>
      </c>
      <c r="C46" s="80" t="s">
        <v>27</v>
      </c>
      <c r="D46" s="81">
        <v>647</v>
      </c>
    </row>
    <row r="47" spans="1:4" ht="15" customHeight="1" x14ac:dyDescent="0.3">
      <c r="A47" s="80" t="s">
        <v>28</v>
      </c>
      <c r="B47" s="81">
        <v>748</v>
      </c>
      <c r="C47" s="80" t="s">
        <v>28</v>
      </c>
      <c r="D47" s="81">
        <v>425</v>
      </c>
    </row>
    <row r="48" spans="1:4" ht="15" customHeight="1" x14ac:dyDescent="0.3">
      <c r="A48" s="80" t="s">
        <v>29</v>
      </c>
      <c r="B48" s="81">
        <v>0</v>
      </c>
      <c r="C48" s="80" t="s">
        <v>29</v>
      </c>
      <c r="D48" s="81">
        <v>10</v>
      </c>
    </row>
    <row r="49" spans="1:4" ht="15" customHeight="1" x14ac:dyDescent="0.3">
      <c r="A49" s="80" t="s">
        <v>30</v>
      </c>
      <c r="B49" s="81">
        <v>0</v>
      </c>
      <c r="C49" s="80" t="s">
        <v>30</v>
      </c>
      <c r="D49" s="81">
        <v>2</v>
      </c>
    </row>
    <row r="50" spans="1:4" ht="15" customHeight="1" x14ac:dyDescent="0.3">
      <c r="A50" s="80" t="s">
        <v>31</v>
      </c>
      <c r="B50" s="81">
        <v>0</v>
      </c>
      <c r="C50" s="80" t="s">
        <v>31</v>
      </c>
      <c r="D50" s="81">
        <v>474</v>
      </c>
    </row>
    <row r="51" spans="1:4" ht="15" customHeight="1" x14ac:dyDescent="0.3">
      <c r="A51" s="80" t="s">
        <v>32</v>
      </c>
      <c r="B51" s="81">
        <v>9008</v>
      </c>
      <c r="C51" s="80" t="s">
        <v>32</v>
      </c>
      <c r="D51" s="81">
        <v>769</v>
      </c>
    </row>
    <row r="52" spans="1:4" ht="15" customHeight="1" x14ac:dyDescent="0.3">
      <c r="A52" s="80" t="s">
        <v>33</v>
      </c>
      <c r="B52" s="81">
        <v>13642</v>
      </c>
      <c r="C52" s="80" t="s">
        <v>33</v>
      </c>
      <c r="D52" s="81">
        <v>1059</v>
      </c>
    </row>
    <row r="53" spans="1:4" ht="15" customHeight="1" x14ac:dyDescent="0.3">
      <c r="A53" s="80" t="s">
        <v>34</v>
      </c>
      <c r="B53" s="81">
        <v>9784</v>
      </c>
      <c r="C53" s="80" t="s">
        <v>34</v>
      </c>
      <c r="D53" s="81">
        <v>457</v>
      </c>
    </row>
    <row r="54" spans="1:4" ht="15" customHeight="1" x14ac:dyDescent="0.3">
      <c r="A54" s="80" t="s">
        <v>35</v>
      </c>
      <c r="B54" s="81">
        <v>4400</v>
      </c>
      <c r="C54" s="80" t="s">
        <v>35</v>
      </c>
      <c r="D54" s="81">
        <v>532</v>
      </c>
    </row>
    <row r="55" spans="1:4" ht="15" customHeight="1" x14ac:dyDescent="0.3">
      <c r="A55" s="80" t="s">
        <v>36</v>
      </c>
      <c r="B55" s="81">
        <v>217</v>
      </c>
      <c r="C55" s="80" t="s">
        <v>36</v>
      </c>
      <c r="D55" s="81">
        <v>51</v>
      </c>
    </row>
    <row r="56" spans="1:4" ht="15" customHeight="1" x14ac:dyDescent="0.3">
      <c r="A56" s="80" t="s">
        <v>37</v>
      </c>
      <c r="B56" s="81">
        <v>0</v>
      </c>
      <c r="C56" s="80" t="s">
        <v>37</v>
      </c>
      <c r="D56" s="81">
        <v>166</v>
      </c>
    </row>
    <row r="57" spans="1:4" ht="15" customHeight="1" x14ac:dyDescent="0.3">
      <c r="A57" s="112">
        <v>2019</v>
      </c>
      <c r="B57" s="102">
        <f>SUM(B58:B69)</f>
        <v>153364</v>
      </c>
      <c r="C57" s="112">
        <v>2019</v>
      </c>
      <c r="D57" s="102">
        <f>SUM(D58:D69)</f>
        <v>12013</v>
      </c>
    </row>
    <row r="58" spans="1:4" ht="15" customHeight="1" x14ac:dyDescent="0.3">
      <c r="A58" s="80" t="s">
        <v>26</v>
      </c>
      <c r="B58" s="81">
        <v>0</v>
      </c>
      <c r="C58" s="80" t="s">
        <v>26</v>
      </c>
      <c r="D58" s="81">
        <v>549</v>
      </c>
    </row>
    <row r="59" spans="1:4" ht="15" customHeight="1" x14ac:dyDescent="0.3">
      <c r="A59" s="80" t="s">
        <v>27</v>
      </c>
      <c r="B59" s="81">
        <v>248</v>
      </c>
      <c r="C59" s="80" t="s">
        <v>27</v>
      </c>
      <c r="D59" s="81">
        <v>436</v>
      </c>
    </row>
    <row r="60" spans="1:4" ht="15" customHeight="1" x14ac:dyDescent="0.3">
      <c r="A60" s="80" t="s">
        <v>28</v>
      </c>
      <c r="B60" s="81">
        <v>1833</v>
      </c>
      <c r="C60" s="80" t="s">
        <v>28</v>
      </c>
      <c r="D60" s="81">
        <v>618</v>
      </c>
    </row>
    <row r="61" spans="1:4" ht="15" customHeight="1" x14ac:dyDescent="0.3">
      <c r="A61" s="80" t="s">
        <v>29</v>
      </c>
      <c r="B61" s="81">
        <v>5507</v>
      </c>
      <c r="C61" s="80" t="s">
        <v>29</v>
      </c>
      <c r="D61" s="81">
        <v>1033</v>
      </c>
    </row>
    <row r="62" spans="1:4" ht="15" customHeight="1" x14ac:dyDescent="0.3">
      <c r="A62" s="80" t="s">
        <v>30</v>
      </c>
      <c r="B62" s="81">
        <v>16868</v>
      </c>
      <c r="C62" s="80" t="s">
        <v>30</v>
      </c>
      <c r="D62" s="81">
        <v>876</v>
      </c>
    </row>
    <row r="63" spans="1:4" ht="15" customHeight="1" x14ac:dyDescent="0.3">
      <c r="A63" s="80" t="s">
        <v>31</v>
      </c>
      <c r="B63" s="81">
        <v>27888</v>
      </c>
      <c r="C63" s="80" t="s">
        <v>31</v>
      </c>
      <c r="D63" s="81">
        <v>1336</v>
      </c>
    </row>
    <row r="64" spans="1:4" ht="15" customHeight="1" x14ac:dyDescent="0.3">
      <c r="A64" s="80" t="s">
        <v>32</v>
      </c>
      <c r="B64" s="81">
        <v>29563</v>
      </c>
      <c r="C64" s="80" t="s">
        <v>32</v>
      </c>
      <c r="D64" s="81">
        <v>1635</v>
      </c>
    </row>
    <row r="65" spans="1:4" ht="15" customHeight="1" x14ac:dyDescent="0.3">
      <c r="A65" s="80" t="s">
        <v>33</v>
      </c>
      <c r="B65" s="81">
        <v>32673</v>
      </c>
      <c r="C65" s="80" t="s">
        <v>33</v>
      </c>
      <c r="D65" s="81">
        <v>1792</v>
      </c>
    </row>
    <row r="66" spans="1:4" ht="15" customHeight="1" x14ac:dyDescent="0.3">
      <c r="A66" s="80" t="s">
        <v>34</v>
      </c>
      <c r="B66" s="81">
        <v>28136</v>
      </c>
      <c r="C66" s="80" t="s">
        <v>34</v>
      </c>
      <c r="D66" s="81">
        <v>1275</v>
      </c>
    </row>
    <row r="67" spans="1:4" ht="15" customHeight="1" x14ac:dyDescent="0.3">
      <c r="A67" s="80" t="s">
        <v>35</v>
      </c>
      <c r="B67" s="81">
        <v>9586</v>
      </c>
      <c r="C67" s="80" t="s">
        <v>35</v>
      </c>
      <c r="D67" s="81">
        <v>1088</v>
      </c>
    </row>
    <row r="68" spans="1:4" ht="15" customHeight="1" x14ac:dyDescent="0.3">
      <c r="A68" s="80" t="s">
        <v>36</v>
      </c>
      <c r="B68" s="81">
        <v>1062</v>
      </c>
      <c r="C68" s="80" t="s">
        <v>36</v>
      </c>
      <c r="D68" s="81">
        <v>630</v>
      </c>
    </row>
    <row r="69" spans="1:4" ht="15" customHeight="1" x14ac:dyDescent="0.3">
      <c r="A69" s="80" t="s">
        <v>37</v>
      </c>
      <c r="B69" s="81">
        <v>0</v>
      </c>
      <c r="C69" s="80" t="s">
        <v>37</v>
      </c>
      <c r="D69" s="81">
        <v>745</v>
      </c>
    </row>
    <row r="70" spans="1:4" ht="15" customHeight="1" x14ac:dyDescent="0.3">
      <c r="A70" s="112">
        <v>2018</v>
      </c>
      <c r="B70" s="102">
        <f>SUM(B71:B82)</f>
        <v>126746</v>
      </c>
      <c r="C70" s="112">
        <v>2018</v>
      </c>
      <c r="D70" s="102">
        <f>SUM(D71:D82)</f>
        <v>11168</v>
      </c>
    </row>
    <row r="71" spans="1:4" ht="15" customHeight="1" x14ac:dyDescent="0.3">
      <c r="A71" s="80" t="s">
        <v>26</v>
      </c>
      <c r="B71" s="81">
        <v>0</v>
      </c>
      <c r="C71" s="80" t="s">
        <v>26</v>
      </c>
      <c r="D71" s="81">
        <v>359</v>
      </c>
    </row>
    <row r="72" spans="1:4" ht="15" customHeight="1" x14ac:dyDescent="0.3">
      <c r="A72" s="80" t="s">
        <v>27</v>
      </c>
      <c r="B72" s="81">
        <v>242</v>
      </c>
      <c r="C72" s="80" t="s">
        <v>27</v>
      </c>
      <c r="D72" s="81">
        <v>457</v>
      </c>
    </row>
    <row r="73" spans="1:4" ht="15" customHeight="1" x14ac:dyDescent="0.3">
      <c r="A73" s="80" t="s">
        <v>28</v>
      </c>
      <c r="B73" s="81">
        <v>2000</v>
      </c>
      <c r="C73" s="80" t="s">
        <v>28</v>
      </c>
      <c r="D73" s="81">
        <v>607</v>
      </c>
    </row>
    <row r="74" spans="1:4" ht="15" customHeight="1" x14ac:dyDescent="0.3">
      <c r="A74" s="80" t="s">
        <v>29</v>
      </c>
      <c r="B74" s="81">
        <v>4569</v>
      </c>
      <c r="C74" s="80" t="s">
        <v>29</v>
      </c>
      <c r="D74" s="81">
        <v>786</v>
      </c>
    </row>
    <row r="75" spans="1:4" ht="15" customHeight="1" x14ac:dyDescent="0.3">
      <c r="A75" s="80" t="s">
        <v>30</v>
      </c>
      <c r="B75" s="81">
        <v>15284</v>
      </c>
      <c r="C75" s="80" t="s">
        <v>30</v>
      </c>
      <c r="D75" s="81">
        <v>873</v>
      </c>
    </row>
    <row r="76" spans="1:4" ht="15" customHeight="1" x14ac:dyDescent="0.3">
      <c r="A76" s="80" t="s">
        <v>31</v>
      </c>
      <c r="B76" s="81">
        <v>23721</v>
      </c>
      <c r="C76" s="80" t="s">
        <v>31</v>
      </c>
      <c r="D76" s="81">
        <v>1267</v>
      </c>
    </row>
    <row r="77" spans="1:4" ht="15" customHeight="1" x14ac:dyDescent="0.3">
      <c r="A77" s="80" t="s">
        <v>32</v>
      </c>
      <c r="B77" s="81">
        <v>26265</v>
      </c>
      <c r="C77" s="80" t="s">
        <v>32</v>
      </c>
      <c r="D77" s="81">
        <v>1734</v>
      </c>
    </row>
    <row r="78" spans="1:4" ht="15" customHeight="1" x14ac:dyDescent="0.3">
      <c r="A78" s="80" t="s">
        <v>33</v>
      </c>
      <c r="B78" s="81">
        <v>24781</v>
      </c>
      <c r="C78" s="80" t="s">
        <v>33</v>
      </c>
      <c r="D78" s="81">
        <v>1741</v>
      </c>
    </row>
    <row r="79" spans="1:4" ht="15" customHeight="1" x14ac:dyDescent="0.3">
      <c r="A79" s="80" t="s">
        <v>34</v>
      </c>
      <c r="B79" s="81">
        <v>20436</v>
      </c>
      <c r="C79" s="80" t="s">
        <v>34</v>
      </c>
      <c r="D79" s="81">
        <v>1552</v>
      </c>
    </row>
    <row r="80" spans="1:4" ht="15" customHeight="1" x14ac:dyDescent="0.3">
      <c r="A80" s="80" t="s">
        <v>35</v>
      </c>
      <c r="B80" s="81">
        <v>8192</v>
      </c>
      <c r="C80" s="80" t="s">
        <v>35</v>
      </c>
      <c r="D80" s="81">
        <v>638</v>
      </c>
    </row>
    <row r="81" spans="1:4" ht="15" customHeight="1" x14ac:dyDescent="0.3">
      <c r="A81" s="80" t="s">
        <v>36</v>
      </c>
      <c r="B81" s="81">
        <v>1256</v>
      </c>
      <c r="C81" s="80" t="s">
        <v>36</v>
      </c>
      <c r="D81" s="81">
        <v>562</v>
      </c>
    </row>
    <row r="82" spans="1:4" ht="15" customHeight="1" x14ac:dyDescent="0.3">
      <c r="A82" s="80" t="s">
        <v>37</v>
      </c>
      <c r="B82" s="81">
        <v>0</v>
      </c>
      <c r="C82" s="80" t="s">
        <v>37</v>
      </c>
      <c r="D82" s="81">
        <v>592</v>
      </c>
    </row>
    <row r="83" spans="1:4" ht="15" customHeight="1" x14ac:dyDescent="0.3">
      <c r="A83" s="112">
        <v>2017</v>
      </c>
      <c r="B83" s="102">
        <f>SUM(B84:B95)</f>
        <v>121609</v>
      </c>
      <c r="C83" s="112">
        <v>2017</v>
      </c>
      <c r="D83" s="102">
        <f>SUM(D84:D95)</f>
        <v>15851</v>
      </c>
    </row>
    <row r="84" spans="1:4" s="56" customFormat="1" ht="15" customHeight="1" x14ac:dyDescent="0.3">
      <c r="A84" s="80" t="s">
        <v>26</v>
      </c>
      <c r="B84" s="81">
        <v>0</v>
      </c>
      <c r="C84" s="80" t="s">
        <v>26</v>
      </c>
      <c r="D84" s="81">
        <v>602</v>
      </c>
    </row>
    <row r="85" spans="1:4" s="56" customFormat="1" ht="15" customHeight="1" x14ac:dyDescent="0.3">
      <c r="A85" s="80" t="s">
        <v>27</v>
      </c>
      <c r="B85" s="81">
        <v>389</v>
      </c>
      <c r="C85" s="80" t="s">
        <v>27</v>
      </c>
      <c r="D85" s="81">
        <v>611</v>
      </c>
    </row>
    <row r="86" spans="1:4" s="56" customFormat="1" ht="15" customHeight="1" x14ac:dyDescent="0.3">
      <c r="A86" s="80" t="s">
        <v>28</v>
      </c>
      <c r="B86" s="81">
        <v>1507</v>
      </c>
      <c r="C86" s="80" t="s">
        <v>28</v>
      </c>
      <c r="D86" s="81">
        <v>660</v>
      </c>
    </row>
    <row r="87" spans="1:4" s="56" customFormat="1" ht="15" customHeight="1" x14ac:dyDescent="0.3">
      <c r="A87" s="80" t="s">
        <v>29</v>
      </c>
      <c r="B87" s="81">
        <v>4609</v>
      </c>
      <c r="C87" s="80" t="s">
        <v>29</v>
      </c>
      <c r="D87" s="81">
        <v>663</v>
      </c>
    </row>
    <row r="88" spans="1:4" s="56" customFormat="1" ht="15" customHeight="1" x14ac:dyDescent="0.3">
      <c r="A88" s="80" t="s">
        <v>30</v>
      </c>
      <c r="B88" s="81">
        <v>12642</v>
      </c>
      <c r="C88" s="80" t="s">
        <v>30</v>
      </c>
      <c r="D88" s="81">
        <v>507</v>
      </c>
    </row>
    <row r="89" spans="1:4" s="56" customFormat="1" ht="15" customHeight="1" x14ac:dyDescent="0.3">
      <c r="A89" s="80" t="s">
        <v>31</v>
      </c>
      <c r="B89" s="81">
        <v>21505</v>
      </c>
      <c r="C89" s="80" t="s">
        <v>31</v>
      </c>
      <c r="D89" s="81">
        <v>2234</v>
      </c>
    </row>
    <row r="90" spans="1:4" s="56" customFormat="1" ht="15" customHeight="1" x14ac:dyDescent="0.3">
      <c r="A90" s="80" t="s">
        <v>32</v>
      </c>
      <c r="B90" s="81">
        <v>25430</v>
      </c>
      <c r="C90" s="80" t="s">
        <v>32</v>
      </c>
      <c r="D90" s="81">
        <v>2956</v>
      </c>
    </row>
    <row r="91" spans="1:4" s="56" customFormat="1" ht="15" customHeight="1" x14ac:dyDescent="0.3">
      <c r="A91" s="80" t="s">
        <v>33</v>
      </c>
      <c r="B91" s="81">
        <v>23494</v>
      </c>
      <c r="C91" s="80" t="s">
        <v>33</v>
      </c>
      <c r="D91" s="81">
        <v>3265</v>
      </c>
    </row>
    <row r="92" spans="1:4" s="56" customFormat="1" ht="15" customHeight="1" x14ac:dyDescent="0.3">
      <c r="A92" s="80" t="s">
        <v>34</v>
      </c>
      <c r="B92" s="81">
        <v>22748</v>
      </c>
      <c r="C92" s="80" t="s">
        <v>34</v>
      </c>
      <c r="D92" s="81">
        <v>2462</v>
      </c>
    </row>
    <row r="93" spans="1:4" s="56" customFormat="1" ht="15" customHeight="1" x14ac:dyDescent="0.3">
      <c r="A93" s="80" t="s">
        <v>35</v>
      </c>
      <c r="B93" s="81">
        <v>8278</v>
      </c>
      <c r="C93" s="80" t="s">
        <v>35</v>
      </c>
      <c r="D93" s="81">
        <v>800</v>
      </c>
    </row>
    <row r="94" spans="1:4" s="56" customFormat="1" ht="15" customHeight="1" x14ac:dyDescent="0.3">
      <c r="A94" s="80" t="s">
        <v>36</v>
      </c>
      <c r="B94" s="81">
        <v>1007</v>
      </c>
      <c r="C94" s="80" t="s">
        <v>36</v>
      </c>
      <c r="D94" s="81">
        <v>519</v>
      </c>
    </row>
    <row r="95" spans="1:4" s="56" customFormat="1" ht="15" customHeight="1" x14ac:dyDescent="0.3">
      <c r="A95" s="80" t="s">
        <v>37</v>
      </c>
      <c r="B95" s="81">
        <v>0</v>
      </c>
      <c r="C95" s="80" t="s">
        <v>37</v>
      </c>
      <c r="D95" s="81">
        <v>572</v>
      </c>
    </row>
    <row r="96" spans="1:4" ht="15" customHeight="1" x14ac:dyDescent="0.3">
      <c r="A96" s="112">
        <v>2016</v>
      </c>
      <c r="B96" s="102">
        <f>SUM(B97:B108)</f>
        <v>106921</v>
      </c>
      <c r="C96" s="112">
        <v>2016</v>
      </c>
      <c r="D96" s="102">
        <f>SUM(D97:D108)</f>
        <v>6712</v>
      </c>
    </row>
    <row r="97" spans="1:4" s="56" customFormat="1" ht="15" customHeight="1" x14ac:dyDescent="0.3">
      <c r="A97" s="80" t="s">
        <v>26</v>
      </c>
      <c r="B97" s="81">
        <v>8</v>
      </c>
      <c r="C97" s="80" t="s">
        <v>26</v>
      </c>
      <c r="D97" s="81">
        <v>323</v>
      </c>
    </row>
    <row r="98" spans="1:4" s="56" customFormat="1" ht="15" customHeight="1" x14ac:dyDescent="0.3">
      <c r="A98" s="80" t="s">
        <v>27</v>
      </c>
      <c r="B98" s="81">
        <v>225</v>
      </c>
      <c r="C98" s="80" t="s">
        <v>27</v>
      </c>
      <c r="D98" s="81">
        <v>375</v>
      </c>
    </row>
    <row r="99" spans="1:4" s="56" customFormat="1" ht="15" customHeight="1" x14ac:dyDescent="0.3">
      <c r="A99" s="80" t="s">
        <v>28</v>
      </c>
      <c r="B99" s="81">
        <v>1414</v>
      </c>
      <c r="C99" s="80" t="s">
        <v>28</v>
      </c>
      <c r="D99" s="81">
        <v>350</v>
      </c>
    </row>
    <row r="100" spans="1:4" s="56" customFormat="1" ht="15" customHeight="1" x14ac:dyDescent="0.3">
      <c r="A100" s="80" t="s">
        <v>29</v>
      </c>
      <c r="B100" s="81">
        <v>3926</v>
      </c>
      <c r="C100" s="80" t="s">
        <v>29</v>
      </c>
      <c r="D100" s="81">
        <v>506</v>
      </c>
    </row>
    <row r="101" spans="1:4" s="56" customFormat="1" ht="15" customHeight="1" x14ac:dyDescent="0.3">
      <c r="A101" s="80" t="s">
        <v>30</v>
      </c>
      <c r="B101" s="81">
        <v>11932</v>
      </c>
      <c r="C101" s="80" t="s">
        <v>30</v>
      </c>
      <c r="D101" s="81">
        <v>637</v>
      </c>
    </row>
    <row r="102" spans="1:4" s="56" customFormat="1" ht="15" customHeight="1" x14ac:dyDescent="0.3">
      <c r="A102" s="80" t="s">
        <v>31</v>
      </c>
      <c r="B102" s="81">
        <v>17479</v>
      </c>
      <c r="C102" s="80" t="s">
        <v>31</v>
      </c>
      <c r="D102" s="81">
        <v>578</v>
      </c>
    </row>
    <row r="103" spans="1:4" s="56" customFormat="1" ht="15" customHeight="1" x14ac:dyDescent="0.3">
      <c r="A103" s="80" t="s">
        <v>32</v>
      </c>
      <c r="B103" s="81">
        <v>23899</v>
      </c>
      <c r="C103" s="80" t="s">
        <v>32</v>
      </c>
      <c r="D103" s="81">
        <v>691</v>
      </c>
    </row>
    <row r="104" spans="1:4" s="56" customFormat="1" ht="15" customHeight="1" x14ac:dyDescent="0.3">
      <c r="A104" s="80" t="s">
        <v>33</v>
      </c>
      <c r="B104" s="81">
        <v>21300</v>
      </c>
      <c r="C104" s="80" t="s">
        <v>33</v>
      </c>
      <c r="D104" s="81">
        <v>740</v>
      </c>
    </row>
    <row r="105" spans="1:4" s="56" customFormat="1" ht="15" customHeight="1" x14ac:dyDescent="0.3">
      <c r="A105" s="80" t="s">
        <v>34</v>
      </c>
      <c r="B105" s="81">
        <v>17849</v>
      </c>
      <c r="C105" s="80" t="s">
        <v>34</v>
      </c>
      <c r="D105" s="81">
        <v>542</v>
      </c>
    </row>
    <row r="106" spans="1:4" s="56" customFormat="1" ht="15" customHeight="1" x14ac:dyDescent="0.3">
      <c r="A106" s="80" t="s">
        <v>35</v>
      </c>
      <c r="B106" s="81">
        <v>7885</v>
      </c>
      <c r="C106" s="80" t="s">
        <v>35</v>
      </c>
      <c r="D106" s="81">
        <v>471</v>
      </c>
    </row>
    <row r="107" spans="1:4" s="56" customFormat="1" ht="15" customHeight="1" x14ac:dyDescent="0.3">
      <c r="A107" s="80" t="s">
        <v>36</v>
      </c>
      <c r="B107" s="81">
        <v>984</v>
      </c>
      <c r="C107" s="80" t="s">
        <v>36</v>
      </c>
      <c r="D107" s="81">
        <v>701</v>
      </c>
    </row>
    <row r="108" spans="1:4" s="56" customFormat="1" ht="15" customHeight="1" x14ac:dyDescent="0.3">
      <c r="A108" s="80" t="s">
        <v>37</v>
      </c>
      <c r="B108" s="81">
        <v>20</v>
      </c>
      <c r="C108" s="80" t="s">
        <v>37</v>
      </c>
      <c r="D108" s="81">
        <v>798</v>
      </c>
    </row>
    <row r="109" spans="1:4" ht="15" customHeight="1" x14ac:dyDescent="0.3">
      <c r="A109" s="89">
        <v>2015</v>
      </c>
      <c r="B109" s="102">
        <v>86508</v>
      </c>
      <c r="C109" s="89">
        <v>2015</v>
      </c>
      <c r="D109" s="102">
        <f>SUM(D110:D121)</f>
        <v>6821</v>
      </c>
    </row>
    <row r="110" spans="1:4" ht="15" customHeight="1" x14ac:dyDescent="0.3">
      <c r="A110" s="80" t="s">
        <v>26</v>
      </c>
      <c r="B110" s="81">
        <v>0</v>
      </c>
      <c r="C110" s="80" t="s">
        <v>26</v>
      </c>
      <c r="D110" s="81">
        <v>484</v>
      </c>
    </row>
    <row r="111" spans="1:4" ht="15" customHeight="1" x14ac:dyDescent="0.3">
      <c r="A111" s="80" t="s">
        <v>27</v>
      </c>
      <c r="B111" s="81">
        <v>38</v>
      </c>
      <c r="C111" s="80" t="s">
        <v>27</v>
      </c>
      <c r="D111" s="81">
        <v>258</v>
      </c>
    </row>
    <row r="112" spans="1:4" ht="15" customHeight="1" x14ac:dyDescent="0.3">
      <c r="A112" s="80" t="s">
        <v>28</v>
      </c>
      <c r="B112" s="81">
        <v>1482</v>
      </c>
      <c r="C112" s="80" t="s">
        <v>28</v>
      </c>
      <c r="D112" s="81">
        <v>367</v>
      </c>
    </row>
    <row r="113" spans="1:4" ht="15" customHeight="1" x14ac:dyDescent="0.3">
      <c r="A113" s="80" t="s">
        <v>29</v>
      </c>
      <c r="B113" s="81">
        <v>3088</v>
      </c>
      <c r="C113" s="80" t="s">
        <v>29</v>
      </c>
      <c r="D113" s="81">
        <v>731</v>
      </c>
    </row>
    <row r="114" spans="1:4" ht="15" customHeight="1" x14ac:dyDescent="0.3">
      <c r="A114" s="80" t="s">
        <v>30</v>
      </c>
      <c r="B114" s="81">
        <v>10248</v>
      </c>
      <c r="C114" s="80" t="s">
        <v>30</v>
      </c>
      <c r="D114" s="81">
        <v>614</v>
      </c>
    </row>
    <row r="115" spans="1:4" ht="15" customHeight="1" x14ac:dyDescent="0.3">
      <c r="A115" s="80" t="s">
        <v>31</v>
      </c>
      <c r="B115" s="81">
        <v>15681</v>
      </c>
      <c r="C115" s="80" t="s">
        <v>31</v>
      </c>
      <c r="D115" s="81">
        <v>647</v>
      </c>
    </row>
    <row r="116" spans="1:4" ht="15" customHeight="1" x14ac:dyDescent="0.3">
      <c r="A116" s="80" t="s">
        <v>32</v>
      </c>
      <c r="B116" s="81">
        <v>18003</v>
      </c>
      <c r="C116" s="80" t="s">
        <v>32</v>
      </c>
      <c r="D116" s="81">
        <v>760</v>
      </c>
    </row>
    <row r="117" spans="1:4" ht="15" customHeight="1" x14ac:dyDescent="0.3">
      <c r="A117" s="80" t="s">
        <v>33</v>
      </c>
      <c r="B117" s="81">
        <v>18982</v>
      </c>
      <c r="C117" s="80" t="s">
        <v>33</v>
      </c>
      <c r="D117" s="81">
        <v>848</v>
      </c>
    </row>
    <row r="118" spans="1:4" ht="15" customHeight="1" x14ac:dyDescent="0.3">
      <c r="A118" s="80" t="s">
        <v>34</v>
      </c>
      <c r="B118" s="81">
        <v>12951</v>
      </c>
      <c r="C118" s="80" t="s">
        <v>34</v>
      </c>
      <c r="D118" s="81">
        <v>590</v>
      </c>
    </row>
    <row r="119" spans="1:4" ht="15" customHeight="1" x14ac:dyDescent="0.3">
      <c r="A119" s="80" t="s">
        <v>35</v>
      </c>
      <c r="B119" s="81">
        <v>5065</v>
      </c>
      <c r="C119" s="80" t="s">
        <v>35</v>
      </c>
      <c r="D119" s="81">
        <v>810</v>
      </c>
    </row>
    <row r="120" spans="1:4" ht="15" customHeight="1" x14ac:dyDescent="0.3">
      <c r="A120" s="80" t="s">
        <v>36</v>
      </c>
      <c r="B120" s="81">
        <v>872</v>
      </c>
      <c r="C120" s="80" t="s">
        <v>36</v>
      </c>
      <c r="D120" s="81">
        <v>271</v>
      </c>
    </row>
    <row r="121" spans="1:4" ht="15" customHeight="1" x14ac:dyDescent="0.3">
      <c r="A121" s="80" t="s">
        <v>37</v>
      </c>
      <c r="B121" s="81">
        <v>98</v>
      </c>
      <c r="C121" s="80" t="s">
        <v>37</v>
      </c>
      <c r="D121" s="81">
        <v>441</v>
      </c>
    </row>
    <row r="122" spans="1:4" ht="15" customHeight="1" x14ac:dyDescent="0.3">
      <c r="A122" s="89">
        <v>2014</v>
      </c>
      <c r="B122" s="102">
        <v>108623</v>
      </c>
      <c r="C122" s="89">
        <v>2014</v>
      </c>
      <c r="D122" s="102">
        <f>SUM(D123:D134)</f>
        <v>7977</v>
      </c>
    </row>
    <row r="123" spans="1:4" ht="15" customHeight="1" x14ac:dyDescent="0.3">
      <c r="A123" s="80" t="s">
        <v>26</v>
      </c>
      <c r="B123" s="81">
        <v>4</v>
      </c>
      <c r="C123" s="80" t="s">
        <v>26</v>
      </c>
      <c r="D123" s="81">
        <v>302</v>
      </c>
    </row>
    <row r="124" spans="1:4" ht="15" customHeight="1" x14ac:dyDescent="0.3">
      <c r="A124" s="80" t="s">
        <v>27</v>
      </c>
      <c r="B124" s="81">
        <v>237</v>
      </c>
      <c r="C124" s="80" t="s">
        <v>27</v>
      </c>
      <c r="D124" s="81">
        <v>378</v>
      </c>
    </row>
    <row r="125" spans="1:4" ht="15" customHeight="1" x14ac:dyDescent="0.3">
      <c r="A125" s="80" t="s">
        <v>28</v>
      </c>
      <c r="B125" s="81">
        <v>1344</v>
      </c>
      <c r="C125" s="80" t="s">
        <v>28</v>
      </c>
      <c r="D125" s="81">
        <v>285</v>
      </c>
    </row>
    <row r="126" spans="1:4" ht="15" customHeight="1" x14ac:dyDescent="0.3">
      <c r="A126" s="80" t="s">
        <v>29</v>
      </c>
      <c r="B126" s="81">
        <v>2641</v>
      </c>
      <c r="C126" s="80" t="s">
        <v>29</v>
      </c>
      <c r="D126" s="81">
        <v>936</v>
      </c>
    </row>
    <row r="127" spans="1:4" ht="15" customHeight="1" x14ac:dyDescent="0.3">
      <c r="A127" s="80" t="s">
        <v>30</v>
      </c>
      <c r="B127" s="81">
        <v>8320</v>
      </c>
      <c r="C127" s="80" t="s">
        <v>30</v>
      </c>
      <c r="D127" s="81">
        <v>709</v>
      </c>
    </row>
    <row r="128" spans="1:4" ht="15" customHeight="1" x14ac:dyDescent="0.3">
      <c r="A128" s="80" t="s">
        <v>31</v>
      </c>
      <c r="B128" s="81">
        <v>17440</v>
      </c>
      <c r="C128" s="80" t="s">
        <v>31</v>
      </c>
      <c r="D128" s="81">
        <v>783</v>
      </c>
    </row>
    <row r="129" spans="1:4" ht="15" customHeight="1" x14ac:dyDescent="0.3">
      <c r="A129" s="80" t="s">
        <v>32</v>
      </c>
      <c r="B129" s="81">
        <v>20522</v>
      </c>
      <c r="C129" s="80" t="s">
        <v>32</v>
      </c>
      <c r="D129" s="81">
        <v>1180</v>
      </c>
    </row>
    <row r="130" spans="1:4" ht="15" customHeight="1" x14ac:dyDescent="0.3">
      <c r="A130" s="80" t="s">
        <v>33</v>
      </c>
      <c r="B130" s="81">
        <v>20668</v>
      </c>
      <c r="C130" s="80" t="s">
        <v>33</v>
      </c>
      <c r="D130" s="81">
        <v>1086</v>
      </c>
    </row>
    <row r="131" spans="1:4" ht="15" customHeight="1" x14ac:dyDescent="0.3">
      <c r="A131" s="80" t="s">
        <v>34</v>
      </c>
      <c r="B131" s="81">
        <v>14813</v>
      </c>
      <c r="C131" s="80" t="s">
        <v>34</v>
      </c>
      <c r="D131" s="81">
        <v>905</v>
      </c>
    </row>
    <row r="132" spans="1:4" ht="15" customHeight="1" x14ac:dyDescent="0.3">
      <c r="A132" s="80" t="s">
        <v>35</v>
      </c>
      <c r="B132" s="81">
        <v>12032</v>
      </c>
      <c r="C132" s="80" t="s">
        <v>35</v>
      </c>
      <c r="D132" s="81">
        <v>645</v>
      </c>
    </row>
    <row r="133" spans="1:4" ht="15" customHeight="1" x14ac:dyDescent="0.3">
      <c r="A133" s="80" t="s">
        <v>36</v>
      </c>
      <c r="B133" s="81">
        <v>9553</v>
      </c>
      <c r="C133" s="80" t="s">
        <v>36</v>
      </c>
      <c r="D133" s="81">
        <v>336</v>
      </c>
    </row>
    <row r="134" spans="1:4" ht="15" customHeight="1" x14ac:dyDescent="0.3">
      <c r="A134" s="80" t="s">
        <v>37</v>
      </c>
      <c r="B134" s="81">
        <v>1049</v>
      </c>
      <c r="C134" s="80" t="s">
        <v>37</v>
      </c>
      <c r="D134" s="81">
        <v>432</v>
      </c>
    </row>
    <row r="135" spans="1:4" ht="15" customHeight="1" x14ac:dyDescent="0.3">
      <c r="A135" s="89">
        <v>2013</v>
      </c>
      <c r="B135" s="102">
        <v>57947</v>
      </c>
      <c r="C135" s="89">
        <v>2013</v>
      </c>
      <c r="D135" s="102">
        <f>SUM(D136:D147)</f>
        <v>9535</v>
      </c>
    </row>
    <row r="136" spans="1:4" ht="15" customHeight="1" x14ac:dyDescent="0.3">
      <c r="A136" s="80" t="s">
        <v>26</v>
      </c>
      <c r="B136" s="81">
        <v>0</v>
      </c>
      <c r="C136" s="80" t="s">
        <v>26</v>
      </c>
      <c r="D136" s="81">
        <v>387</v>
      </c>
    </row>
    <row r="137" spans="1:4" ht="15" customHeight="1" x14ac:dyDescent="0.3">
      <c r="A137" s="80" t="s">
        <v>27</v>
      </c>
      <c r="B137" s="81">
        <v>2</v>
      </c>
      <c r="C137" s="80" t="s">
        <v>27</v>
      </c>
      <c r="D137" s="81">
        <v>371</v>
      </c>
    </row>
    <row r="138" spans="1:4" ht="15" customHeight="1" x14ac:dyDescent="0.3">
      <c r="A138" s="80" t="s">
        <v>28</v>
      </c>
      <c r="B138" s="81">
        <v>880</v>
      </c>
      <c r="C138" s="80" t="s">
        <v>28</v>
      </c>
      <c r="D138" s="81">
        <v>377</v>
      </c>
    </row>
    <row r="139" spans="1:4" ht="15" customHeight="1" x14ac:dyDescent="0.3">
      <c r="A139" s="80" t="s">
        <v>29</v>
      </c>
      <c r="B139" s="81">
        <v>1934</v>
      </c>
      <c r="C139" s="80" t="s">
        <v>29</v>
      </c>
      <c r="D139" s="81">
        <v>688</v>
      </c>
    </row>
    <row r="140" spans="1:4" ht="15" customHeight="1" x14ac:dyDescent="0.3">
      <c r="A140" s="80" t="s">
        <v>30</v>
      </c>
      <c r="B140" s="81">
        <v>5351</v>
      </c>
      <c r="C140" s="80" t="s">
        <v>30</v>
      </c>
      <c r="D140" s="81">
        <v>1062</v>
      </c>
    </row>
    <row r="141" spans="1:4" ht="15" customHeight="1" x14ac:dyDescent="0.3">
      <c r="A141" s="80" t="s">
        <v>31</v>
      </c>
      <c r="B141" s="81">
        <v>10859</v>
      </c>
      <c r="C141" s="80" t="s">
        <v>31</v>
      </c>
      <c r="D141" s="81">
        <v>1023</v>
      </c>
    </row>
    <row r="142" spans="1:4" ht="15" customHeight="1" x14ac:dyDescent="0.3">
      <c r="A142" s="80" t="s">
        <v>32</v>
      </c>
      <c r="B142" s="81">
        <v>11986</v>
      </c>
      <c r="C142" s="80" t="s">
        <v>32</v>
      </c>
      <c r="D142" s="81">
        <v>1476</v>
      </c>
    </row>
    <row r="143" spans="1:4" ht="15" customHeight="1" x14ac:dyDescent="0.3">
      <c r="A143" s="80" t="s">
        <v>33</v>
      </c>
      <c r="B143" s="81">
        <v>11616</v>
      </c>
      <c r="C143" s="80" t="s">
        <v>33</v>
      </c>
      <c r="D143" s="81">
        <v>1643</v>
      </c>
    </row>
    <row r="144" spans="1:4" ht="15" customHeight="1" x14ac:dyDescent="0.3">
      <c r="A144" s="80" t="s">
        <v>34</v>
      </c>
      <c r="B144" s="81">
        <v>10549</v>
      </c>
      <c r="C144" s="80" t="s">
        <v>34</v>
      </c>
      <c r="D144" s="81">
        <v>1082</v>
      </c>
    </row>
    <row r="145" spans="1:4" ht="15" customHeight="1" x14ac:dyDescent="0.3">
      <c r="A145" s="80" t="s">
        <v>35</v>
      </c>
      <c r="B145" s="81">
        <v>3985</v>
      </c>
      <c r="C145" s="80" t="s">
        <v>35</v>
      </c>
      <c r="D145" s="81">
        <v>703</v>
      </c>
    </row>
    <row r="146" spans="1:4" ht="15" customHeight="1" x14ac:dyDescent="0.3">
      <c r="A146" s="80" t="s">
        <v>36</v>
      </c>
      <c r="B146" s="81">
        <v>781</v>
      </c>
      <c r="C146" s="80" t="s">
        <v>36</v>
      </c>
      <c r="D146" s="81">
        <v>267</v>
      </c>
    </row>
    <row r="147" spans="1:4" ht="15" customHeight="1" x14ac:dyDescent="0.3">
      <c r="A147" s="80" t="s">
        <v>37</v>
      </c>
      <c r="B147" s="81">
        <v>4</v>
      </c>
      <c r="C147" s="80" t="s">
        <v>37</v>
      </c>
      <c r="D147" s="81">
        <v>456</v>
      </c>
    </row>
    <row r="148" spans="1:4" ht="15" customHeight="1" x14ac:dyDescent="0.3">
      <c r="A148" s="89">
        <v>2012</v>
      </c>
      <c r="B148" s="102">
        <v>35948</v>
      </c>
      <c r="C148" s="89">
        <v>2012</v>
      </c>
      <c r="D148" s="102">
        <f>SUM(D149:D160)</f>
        <v>14310</v>
      </c>
    </row>
    <row r="149" spans="1:4" ht="15" customHeight="1" x14ac:dyDescent="0.3">
      <c r="A149" s="80" t="s">
        <v>26</v>
      </c>
      <c r="B149" s="81">
        <v>0</v>
      </c>
      <c r="C149" s="80" t="s">
        <v>26</v>
      </c>
      <c r="D149" s="81">
        <v>317</v>
      </c>
    </row>
    <row r="150" spans="1:4" ht="15" customHeight="1" x14ac:dyDescent="0.3">
      <c r="A150" s="80" t="s">
        <v>27</v>
      </c>
      <c r="B150" s="81">
        <v>0</v>
      </c>
      <c r="C150" s="80" t="s">
        <v>27</v>
      </c>
      <c r="D150" s="81">
        <v>342</v>
      </c>
    </row>
    <row r="151" spans="1:4" ht="15" customHeight="1" x14ac:dyDescent="0.3">
      <c r="A151" s="80" t="s">
        <v>28</v>
      </c>
      <c r="B151" s="81">
        <v>53</v>
      </c>
      <c r="C151" s="80" t="s">
        <v>28</v>
      </c>
      <c r="D151" s="81">
        <v>618</v>
      </c>
    </row>
    <row r="152" spans="1:4" ht="15" customHeight="1" x14ac:dyDescent="0.3">
      <c r="A152" s="80" t="s">
        <v>29</v>
      </c>
      <c r="B152" s="81">
        <v>231</v>
      </c>
      <c r="C152" s="80" t="s">
        <v>29</v>
      </c>
      <c r="D152" s="81">
        <v>1316</v>
      </c>
    </row>
    <row r="153" spans="1:4" ht="15" customHeight="1" x14ac:dyDescent="0.3">
      <c r="A153" s="80" t="s">
        <v>30</v>
      </c>
      <c r="B153" s="81">
        <v>3905</v>
      </c>
      <c r="C153" s="80" t="s">
        <v>30</v>
      </c>
      <c r="D153" s="81">
        <v>1006</v>
      </c>
    </row>
    <row r="154" spans="1:4" ht="15" customHeight="1" x14ac:dyDescent="0.3">
      <c r="A154" s="80" t="s">
        <v>31</v>
      </c>
      <c r="B154" s="81">
        <v>9043</v>
      </c>
      <c r="C154" s="80" t="s">
        <v>31</v>
      </c>
      <c r="D154" s="81">
        <v>1898</v>
      </c>
    </row>
    <row r="155" spans="1:4" ht="15" customHeight="1" x14ac:dyDescent="0.3">
      <c r="A155" s="80" t="s">
        <v>32</v>
      </c>
      <c r="B155" s="81">
        <v>8473</v>
      </c>
      <c r="C155" s="80" t="s">
        <v>32</v>
      </c>
      <c r="D155" s="81">
        <v>2286</v>
      </c>
    </row>
    <row r="156" spans="1:4" ht="15" customHeight="1" x14ac:dyDescent="0.3">
      <c r="A156" s="80" t="s">
        <v>33</v>
      </c>
      <c r="B156" s="81">
        <v>7954</v>
      </c>
      <c r="C156" s="80" t="s">
        <v>33</v>
      </c>
      <c r="D156" s="81">
        <v>2700</v>
      </c>
    </row>
    <row r="157" spans="1:4" ht="15" customHeight="1" x14ac:dyDescent="0.3">
      <c r="A157" s="80" t="s">
        <v>34</v>
      </c>
      <c r="B157" s="81">
        <v>5926</v>
      </c>
      <c r="C157" s="80" t="s">
        <v>34</v>
      </c>
      <c r="D157" s="81">
        <v>1817</v>
      </c>
    </row>
    <row r="158" spans="1:4" ht="15" customHeight="1" x14ac:dyDescent="0.3">
      <c r="A158" s="80" t="s">
        <v>35</v>
      </c>
      <c r="B158" s="81">
        <v>363</v>
      </c>
      <c r="C158" s="80" t="s">
        <v>35</v>
      </c>
      <c r="D158" s="81">
        <v>1055</v>
      </c>
    </row>
    <row r="159" spans="1:4" ht="15" customHeight="1" x14ac:dyDescent="0.3">
      <c r="A159" s="80" t="s">
        <v>36</v>
      </c>
      <c r="B159" s="81">
        <v>0</v>
      </c>
      <c r="C159" s="80" t="s">
        <v>36</v>
      </c>
      <c r="D159" s="81">
        <v>450</v>
      </c>
    </row>
    <row r="160" spans="1:4" ht="15" customHeight="1" x14ac:dyDescent="0.3">
      <c r="A160" s="80" t="s">
        <v>37</v>
      </c>
      <c r="B160" s="81">
        <v>0</v>
      </c>
      <c r="C160" s="80" t="s">
        <v>37</v>
      </c>
      <c r="D160" s="81">
        <v>505</v>
      </c>
    </row>
    <row r="161" spans="1:4" ht="15" customHeight="1" x14ac:dyDescent="0.3">
      <c r="A161" s="89">
        <v>2011</v>
      </c>
      <c r="B161" s="102">
        <v>35502</v>
      </c>
      <c r="C161" s="89">
        <v>2011</v>
      </c>
      <c r="D161" s="102">
        <f>SUM(D162:D173)</f>
        <v>13905</v>
      </c>
    </row>
    <row r="162" spans="1:4" ht="15" customHeight="1" x14ac:dyDescent="0.3">
      <c r="A162" s="80" t="s">
        <v>26</v>
      </c>
      <c r="B162" s="81">
        <v>0</v>
      </c>
      <c r="C162" s="80" t="s">
        <v>26</v>
      </c>
      <c r="D162" s="81">
        <v>419</v>
      </c>
    </row>
    <row r="163" spans="1:4" ht="15" customHeight="1" x14ac:dyDescent="0.3">
      <c r="A163" s="80" t="s">
        <v>27</v>
      </c>
      <c r="B163" s="81">
        <v>0</v>
      </c>
      <c r="C163" s="80" t="s">
        <v>27</v>
      </c>
      <c r="D163" s="81">
        <v>358</v>
      </c>
    </row>
    <row r="164" spans="1:4" ht="15" customHeight="1" x14ac:dyDescent="0.3">
      <c r="A164" s="80" t="s">
        <v>28</v>
      </c>
      <c r="B164" s="81">
        <v>0</v>
      </c>
      <c r="C164" s="80" t="s">
        <v>28</v>
      </c>
      <c r="D164" s="81">
        <v>546</v>
      </c>
    </row>
    <row r="165" spans="1:4" ht="15" customHeight="1" x14ac:dyDescent="0.3">
      <c r="A165" s="80" t="s">
        <v>29</v>
      </c>
      <c r="B165" s="81">
        <v>1609</v>
      </c>
      <c r="C165" s="80" t="s">
        <v>29</v>
      </c>
      <c r="D165" s="81">
        <v>1171</v>
      </c>
    </row>
    <row r="166" spans="1:4" ht="15" customHeight="1" x14ac:dyDescent="0.3">
      <c r="A166" s="80" t="s">
        <v>30</v>
      </c>
      <c r="B166" s="81">
        <v>5005</v>
      </c>
      <c r="C166" s="80" t="s">
        <v>30</v>
      </c>
      <c r="D166" s="81">
        <v>1283</v>
      </c>
    </row>
    <row r="167" spans="1:4" ht="15" customHeight="1" x14ac:dyDescent="0.3">
      <c r="A167" s="80" t="s">
        <v>31</v>
      </c>
      <c r="B167" s="81">
        <v>6759</v>
      </c>
      <c r="C167" s="80" t="s">
        <v>31</v>
      </c>
      <c r="D167" s="81">
        <v>1975</v>
      </c>
    </row>
    <row r="168" spans="1:4" ht="15" customHeight="1" x14ac:dyDescent="0.3">
      <c r="A168" s="80" t="s">
        <v>32</v>
      </c>
      <c r="B168" s="81">
        <v>7485</v>
      </c>
      <c r="C168" s="80" t="s">
        <v>32</v>
      </c>
      <c r="D168" s="81">
        <v>2466</v>
      </c>
    </row>
    <row r="169" spans="1:4" ht="15" customHeight="1" x14ac:dyDescent="0.3">
      <c r="A169" s="80" t="s">
        <v>33</v>
      </c>
      <c r="B169" s="81">
        <v>7182</v>
      </c>
      <c r="C169" s="80" t="s">
        <v>33</v>
      </c>
      <c r="D169" s="81">
        <v>2266</v>
      </c>
    </row>
    <row r="170" spans="1:4" ht="15" customHeight="1" x14ac:dyDescent="0.3">
      <c r="A170" s="80" t="s">
        <v>34</v>
      </c>
      <c r="B170" s="81">
        <v>6667</v>
      </c>
      <c r="C170" s="80" t="s">
        <v>34</v>
      </c>
      <c r="D170" s="81">
        <v>1323</v>
      </c>
    </row>
    <row r="171" spans="1:4" ht="15" customHeight="1" x14ac:dyDescent="0.3">
      <c r="A171" s="80" t="s">
        <v>35</v>
      </c>
      <c r="B171" s="81">
        <v>795</v>
      </c>
      <c r="C171" s="80" t="s">
        <v>35</v>
      </c>
      <c r="D171" s="81">
        <v>923</v>
      </c>
    </row>
    <row r="172" spans="1:4" ht="15" customHeight="1" x14ac:dyDescent="0.3">
      <c r="A172" s="80" t="s">
        <v>36</v>
      </c>
      <c r="B172" s="81">
        <v>0</v>
      </c>
      <c r="C172" s="80" t="s">
        <v>36</v>
      </c>
      <c r="D172" s="81">
        <v>737</v>
      </c>
    </row>
    <row r="173" spans="1:4" ht="15" customHeight="1" x14ac:dyDescent="0.3">
      <c r="A173" s="80" t="s">
        <v>37</v>
      </c>
      <c r="B173" s="81">
        <v>0</v>
      </c>
      <c r="C173" s="80" t="s">
        <v>37</v>
      </c>
      <c r="D173" s="81">
        <v>438</v>
      </c>
    </row>
    <row r="174" spans="1:4" ht="15" customHeight="1" x14ac:dyDescent="0.3">
      <c r="A174" s="89">
        <v>2010</v>
      </c>
      <c r="B174" s="102">
        <v>33144</v>
      </c>
      <c r="C174" s="89">
        <v>2010</v>
      </c>
      <c r="D174" s="102">
        <f>SUM(D175:D186)</f>
        <v>14578</v>
      </c>
    </row>
    <row r="175" spans="1:4" ht="15" customHeight="1" x14ac:dyDescent="0.3">
      <c r="A175" s="80" t="s">
        <v>26</v>
      </c>
      <c r="B175" s="81">
        <v>10</v>
      </c>
      <c r="C175" s="80" t="s">
        <v>26</v>
      </c>
      <c r="D175" s="81">
        <v>285</v>
      </c>
    </row>
    <row r="176" spans="1:4" ht="15" customHeight="1" x14ac:dyDescent="0.3">
      <c r="A176" s="80" t="s">
        <v>27</v>
      </c>
      <c r="B176" s="81">
        <v>0</v>
      </c>
      <c r="C176" s="80" t="s">
        <v>27</v>
      </c>
      <c r="D176" s="81">
        <v>348</v>
      </c>
    </row>
    <row r="177" spans="1:4" ht="15" customHeight="1" x14ac:dyDescent="0.3">
      <c r="A177" s="80" t="s">
        <v>28</v>
      </c>
      <c r="B177" s="81">
        <v>0</v>
      </c>
      <c r="C177" s="80" t="s">
        <v>28</v>
      </c>
      <c r="D177" s="81">
        <v>350</v>
      </c>
    </row>
    <row r="178" spans="1:4" ht="15" customHeight="1" x14ac:dyDescent="0.3">
      <c r="A178" s="80" t="s">
        <v>29</v>
      </c>
      <c r="B178" s="81">
        <v>199</v>
      </c>
      <c r="C178" s="80" t="s">
        <v>29</v>
      </c>
      <c r="D178" s="81">
        <v>658</v>
      </c>
    </row>
    <row r="179" spans="1:4" ht="15" customHeight="1" x14ac:dyDescent="0.3">
      <c r="A179" s="80" t="s">
        <v>30</v>
      </c>
      <c r="B179" s="81">
        <v>5646</v>
      </c>
      <c r="C179" s="80" t="s">
        <v>30</v>
      </c>
      <c r="D179" s="81">
        <v>1331</v>
      </c>
    </row>
    <row r="180" spans="1:4" ht="15" customHeight="1" x14ac:dyDescent="0.3">
      <c r="A180" s="80" t="s">
        <v>31</v>
      </c>
      <c r="B180" s="81">
        <v>5586</v>
      </c>
      <c r="C180" s="80" t="s">
        <v>31</v>
      </c>
      <c r="D180" s="81">
        <v>2240</v>
      </c>
    </row>
    <row r="181" spans="1:4" ht="15" customHeight="1" x14ac:dyDescent="0.3">
      <c r="A181" s="80" t="s">
        <v>32</v>
      </c>
      <c r="B181" s="81">
        <v>6789</v>
      </c>
      <c r="C181" s="80" t="s">
        <v>32</v>
      </c>
      <c r="D181" s="81">
        <v>2466</v>
      </c>
    </row>
    <row r="182" spans="1:4" ht="15" customHeight="1" x14ac:dyDescent="0.3">
      <c r="A182" s="80" t="s">
        <v>33</v>
      </c>
      <c r="B182" s="81">
        <v>7253</v>
      </c>
      <c r="C182" s="80" t="s">
        <v>33</v>
      </c>
      <c r="D182" s="81">
        <v>2800</v>
      </c>
    </row>
    <row r="183" spans="1:4" ht="15" customHeight="1" x14ac:dyDescent="0.3">
      <c r="A183" s="80" t="s">
        <v>34</v>
      </c>
      <c r="B183" s="81">
        <v>6020</v>
      </c>
      <c r="C183" s="80" t="s">
        <v>34</v>
      </c>
      <c r="D183" s="81">
        <v>1731</v>
      </c>
    </row>
    <row r="184" spans="1:4" ht="15" customHeight="1" x14ac:dyDescent="0.3">
      <c r="A184" s="80" t="s">
        <v>35</v>
      </c>
      <c r="B184" s="81">
        <v>1641</v>
      </c>
      <c r="C184" s="80" t="s">
        <v>35</v>
      </c>
      <c r="D184" s="81">
        <v>1265</v>
      </c>
    </row>
    <row r="185" spans="1:4" ht="15" customHeight="1" x14ac:dyDescent="0.3">
      <c r="A185" s="80" t="s">
        <v>36</v>
      </c>
      <c r="B185" s="81">
        <v>0</v>
      </c>
      <c r="C185" s="80" t="s">
        <v>36</v>
      </c>
      <c r="D185" s="81">
        <v>554</v>
      </c>
    </row>
    <row r="186" spans="1:4" ht="15" customHeight="1" x14ac:dyDescent="0.3">
      <c r="A186" s="80" t="s">
        <v>37</v>
      </c>
      <c r="B186" s="81">
        <v>0</v>
      </c>
      <c r="C186" s="80" t="s">
        <v>37</v>
      </c>
      <c r="D186" s="81">
        <v>550</v>
      </c>
    </row>
    <row r="187" spans="1:4" ht="15" customHeight="1" x14ac:dyDescent="0.3">
      <c r="A187" s="83" t="s">
        <v>114</v>
      </c>
      <c r="B187" s="3"/>
      <c r="C187" s="3"/>
      <c r="D187" s="82"/>
    </row>
    <row r="188" spans="1:4" ht="15" customHeight="1" x14ac:dyDescent="0.3">
      <c r="A188" s="82"/>
      <c r="B188" s="82"/>
      <c r="C188" s="82"/>
      <c r="D188" s="82"/>
    </row>
  </sheetData>
  <mergeCells count="2">
    <mergeCell ref="A3:B3"/>
    <mergeCell ref="C3:D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08" max="5" man="1"/>
    <brk id="134" max="5" man="1"/>
    <brk id="160" max="5" man="1"/>
  </rowBreaks>
  <ignoredErrors>
    <ignoredError sqref="B96" formulaRange="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100"/>
  <sheetViews>
    <sheetView showGridLines="0" zoomScaleNormal="100" workbookViewId="0">
      <selection activeCell="A2" sqref="A2:F2"/>
    </sheetView>
  </sheetViews>
  <sheetFormatPr defaultRowHeight="15" customHeight="1" x14ac:dyDescent="0.3"/>
  <cols>
    <col min="1" max="1" width="6.88671875" style="13" customWidth="1"/>
    <col min="2" max="2" width="15.44140625" style="13" bestFit="1" customWidth="1"/>
    <col min="3" max="3" width="14.109375" style="13" bestFit="1" customWidth="1"/>
    <col min="4" max="4" width="26.109375" style="13" customWidth="1"/>
    <col min="5" max="5" width="25.5546875" style="13" customWidth="1"/>
    <col min="6" max="6" width="18.109375" style="13" bestFit="1" customWidth="1"/>
    <col min="7" max="7" width="18.44140625" style="13" customWidth="1"/>
    <col min="8" max="8" width="18.33203125" style="13" customWidth="1"/>
    <col min="9" max="16384" width="8.88671875" style="13"/>
  </cols>
  <sheetData>
    <row r="2" spans="1:6" ht="15" customHeight="1" x14ac:dyDescent="0.3">
      <c r="A2" s="192" t="s">
        <v>126</v>
      </c>
      <c r="B2" s="193"/>
      <c r="C2" s="193"/>
      <c r="D2" s="193"/>
      <c r="E2" s="193"/>
      <c r="F2" s="193"/>
    </row>
    <row r="3" spans="1:6" ht="15" customHeight="1" x14ac:dyDescent="0.3">
      <c r="A3" s="95"/>
      <c r="B3" s="96"/>
      <c r="C3" s="96"/>
      <c r="D3" s="96" t="s">
        <v>41</v>
      </c>
      <c r="E3" s="96" t="s">
        <v>42</v>
      </c>
      <c r="F3" s="96" t="s">
        <v>14</v>
      </c>
    </row>
    <row r="4" spans="1:6" ht="21" thickBot="1" x14ac:dyDescent="0.35">
      <c r="A4" s="97" t="s">
        <v>17</v>
      </c>
      <c r="B4" s="98" t="s">
        <v>101</v>
      </c>
      <c r="C4" s="99" t="s">
        <v>16</v>
      </c>
      <c r="D4" s="100" t="s">
        <v>15</v>
      </c>
      <c r="E4" s="100" t="s">
        <v>15</v>
      </c>
      <c r="F4" s="100" t="s">
        <v>15</v>
      </c>
    </row>
    <row r="5" spans="1:6" ht="15" customHeight="1" x14ac:dyDescent="0.3">
      <c r="A5" s="183">
        <v>2023</v>
      </c>
      <c r="B5" s="186" t="s">
        <v>2</v>
      </c>
      <c r="C5" s="19" t="s">
        <v>18</v>
      </c>
      <c r="D5" s="20"/>
      <c r="E5" s="75"/>
      <c r="F5" s="75"/>
    </row>
    <row r="6" spans="1:6" ht="15" customHeight="1" x14ac:dyDescent="0.3">
      <c r="A6" s="184"/>
      <c r="B6" s="187"/>
      <c r="C6" s="113" t="s">
        <v>19</v>
      </c>
      <c r="D6" s="114"/>
      <c r="E6" s="115"/>
      <c r="F6" s="115"/>
    </row>
    <row r="7" spans="1:6" ht="15" customHeight="1" x14ac:dyDescent="0.3">
      <c r="A7" s="184"/>
      <c r="B7" s="188"/>
      <c r="C7" s="22" t="s">
        <v>20</v>
      </c>
      <c r="D7" s="23"/>
      <c r="E7" s="77"/>
      <c r="F7" s="76"/>
    </row>
    <row r="8" spans="1:6" ht="15" customHeight="1" x14ac:dyDescent="0.3">
      <c r="A8" s="184"/>
      <c r="B8" s="189" t="s">
        <v>5</v>
      </c>
      <c r="C8" s="116" t="s">
        <v>21</v>
      </c>
      <c r="D8" s="117"/>
      <c r="E8" s="118"/>
      <c r="F8" s="118"/>
    </row>
    <row r="9" spans="1:6" ht="15" customHeight="1" x14ac:dyDescent="0.3">
      <c r="A9" s="184"/>
      <c r="B9" s="187"/>
      <c r="C9" s="19" t="s">
        <v>22</v>
      </c>
      <c r="D9" s="21"/>
      <c r="E9" s="76"/>
      <c r="F9" s="76"/>
    </row>
    <row r="10" spans="1:6" ht="15" customHeight="1" x14ac:dyDescent="0.3">
      <c r="A10" s="184"/>
      <c r="B10" s="188"/>
      <c r="C10" s="119" t="s">
        <v>24</v>
      </c>
      <c r="D10" s="120"/>
      <c r="E10" s="121"/>
      <c r="F10" s="121"/>
    </row>
    <row r="11" spans="1:6" ht="15" customHeight="1" x14ac:dyDescent="0.3">
      <c r="A11" s="184"/>
      <c r="B11" s="24" t="s">
        <v>6</v>
      </c>
      <c r="C11" s="24" t="s">
        <v>25</v>
      </c>
      <c r="D11" s="25"/>
      <c r="E11" s="78"/>
      <c r="F11" s="78"/>
    </row>
    <row r="12" spans="1:6" ht="15" customHeight="1" thickBot="1" x14ac:dyDescent="0.35">
      <c r="A12" s="185"/>
      <c r="B12" s="122"/>
      <c r="C12" s="123"/>
      <c r="D12" s="124"/>
      <c r="E12" s="125"/>
      <c r="F12" s="125"/>
    </row>
    <row r="13" spans="1:6" ht="15" customHeight="1" x14ac:dyDescent="0.3">
      <c r="A13" s="183">
        <v>2022</v>
      </c>
      <c r="B13" s="186" t="s">
        <v>2</v>
      </c>
      <c r="C13" s="19" t="s">
        <v>18</v>
      </c>
      <c r="D13" s="20">
        <v>16500</v>
      </c>
      <c r="E13" s="75">
        <v>10135</v>
      </c>
      <c r="F13" s="75">
        <v>26635</v>
      </c>
    </row>
    <row r="14" spans="1:6" ht="15" customHeight="1" x14ac:dyDescent="0.3">
      <c r="A14" s="184"/>
      <c r="B14" s="187"/>
      <c r="C14" s="113" t="s">
        <v>19</v>
      </c>
      <c r="D14" s="114">
        <v>69396</v>
      </c>
      <c r="E14" s="115">
        <v>69188</v>
      </c>
      <c r="F14" s="115">
        <v>138584</v>
      </c>
    </row>
    <row r="15" spans="1:6" ht="15" customHeight="1" x14ac:dyDescent="0.3">
      <c r="A15" s="184"/>
      <c r="B15" s="188"/>
      <c r="C15" s="22" t="s">
        <v>20</v>
      </c>
      <c r="D15" s="23">
        <v>6482</v>
      </c>
      <c r="E15" s="77">
        <v>6933</v>
      </c>
      <c r="F15" s="76">
        <v>13415</v>
      </c>
    </row>
    <row r="16" spans="1:6" ht="15" customHeight="1" x14ac:dyDescent="0.3">
      <c r="A16" s="184"/>
      <c r="B16" s="189" t="s">
        <v>5</v>
      </c>
      <c r="C16" s="116" t="s">
        <v>21</v>
      </c>
      <c r="D16" s="117">
        <v>13006</v>
      </c>
      <c r="E16" s="118">
        <v>10496</v>
      </c>
      <c r="F16" s="118">
        <v>23502</v>
      </c>
    </row>
    <row r="17" spans="1:6" ht="15" customHeight="1" x14ac:dyDescent="0.3">
      <c r="A17" s="184"/>
      <c r="B17" s="187"/>
      <c r="C17" s="19" t="s">
        <v>22</v>
      </c>
      <c r="D17" s="21">
        <v>176038</v>
      </c>
      <c r="E17" s="76">
        <v>169286</v>
      </c>
      <c r="F17" s="76">
        <v>345324</v>
      </c>
    </row>
    <row r="18" spans="1:6" ht="15" customHeight="1" x14ac:dyDescent="0.3">
      <c r="A18" s="184"/>
      <c r="B18" s="188"/>
      <c r="C18" s="119" t="s">
        <v>24</v>
      </c>
      <c r="D18" s="120">
        <v>221255</v>
      </c>
      <c r="E18" s="121">
        <v>228500</v>
      </c>
      <c r="F18" s="121">
        <v>449755</v>
      </c>
    </row>
    <row r="19" spans="1:6" ht="15" customHeight="1" x14ac:dyDescent="0.3">
      <c r="A19" s="184"/>
      <c r="B19" s="24" t="s">
        <v>6</v>
      </c>
      <c r="C19" s="24" t="s">
        <v>25</v>
      </c>
      <c r="D19" s="25">
        <v>0</v>
      </c>
      <c r="E19" s="78">
        <v>0</v>
      </c>
      <c r="F19" s="78">
        <v>0</v>
      </c>
    </row>
    <row r="20" spans="1:6" ht="15" customHeight="1" thickBot="1" x14ac:dyDescent="0.35">
      <c r="A20" s="185"/>
      <c r="B20" s="122" t="s">
        <v>105</v>
      </c>
      <c r="C20" s="123"/>
      <c r="D20" s="124">
        <v>502677</v>
      </c>
      <c r="E20" s="125">
        <v>494538</v>
      </c>
      <c r="F20" s="125">
        <v>997215</v>
      </c>
    </row>
    <row r="21" spans="1:6" ht="15" customHeight="1" x14ac:dyDescent="0.3">
      <c r="A21" s="183">
        <v>2021</v>
      </c>
      <c r="B21" s="186" t="s">
        <v>2</v>
      </c>
      <c r="C21" s="19" t="s">
        <v>18</v>
      </c>
      <c r="D21" s="20">
        <v>8724</v>
      </c>
      <c r="E21" s="75">
        <v>7448</v>
      </c>
      <c r="F21" s="75">
        <v>16172</v>
      </c>
    </row>
    <row r="22" spans="1:6" ht="15" customHeight="1" x14ac:dyDescent="0.3">
      <c r="A22" s="184"/>
      <c r="B22" s="187"/>
      <c r="C22" s="113" t="s">
        <v>19</v>
      </c>
      <c r="D22" s="114">
        <v>49949</v>
      </c>
      <c r="E22" s="115">
        <v>49416</v>
      </c>
      <c r="F22" s="115">
        <v>99365</v>
      </c>
    </row>
    <row r="23" spans="1:6" ht="15" customHeight="1" x14ac:dyDescent="0.3">
      <c r="A23" s="184"/>
      <c r="B23" s="188"/>
      <c r="C23" s="22" t="s">
        <v>20</v>
      </c>
      <c r="D23" s="23">
        <v>3754</v>
      </c>
      <c r="E23" s="77">
        <v>3618</v>
      </c>
      <c r="F23" s="76">
        <v>7372</v>
      </c>
    </row>
    <row r="24" spans="1:6" ht="15" customHeight="1" x14ac:dyDescent="0.3">
      <c r="A24" s="184"/>
      <c r="B24" s="189" t="s">
        <v>5</v>
      </c>
      <c r="C24" s="116" t="s">
        <v>21</v>
      </c>
      <c r="D24" s="117">
        <v>9207</v>
      </c>
      <c r="E24" s="118">
        <v>7908</v>
      </c>
      <c r="F24" s="118">
        <v>17115</v>
      </c>
    </row>
    <row r="25" spans="1:6" ht="15" customHeight="1" x14ac:dyDescent="0.3">
      <c r="A25" s="184"/>
      <c r="B25" s="187"/>
      <c r="C25" s="19" t="s">
        <v>22</v>
      </c>
      <c r="D25" s="21">
        <v>172467</v>
      </c>
      <c r="E25" s="76">
        <v>164350</v>
      </c>
      <c r="F25" s="76">
        <v>336817</v>
      </c>
    </row>
    <row r="26" spans="1:6" ht="15" customHeight="1" x14ac:dyDescent="0.3">
      <c r="A26" s="184"/>
      <c r="B26" s="188"/>
      <c r="C26" s="119" t="s">
        <v>24</v>
      </c>
      <c r="D26" s="120">
        <v>208979</v>
      </c>
      <c r="E26" s="121">
        <v>217391</v>
      </c>
      <c r="F26" s="121">
        <v>426370</v>
      </c>
    </row>
    <row r="27" spans="1:6" ht="15" customHeight="1" x14ac:dyDescent="0.3">
      <c r="A27" s="184"/>
      <c r="B27" s="24" t="s">
        <v>6</v>
      </c>
      <c r="C27" s="24" t="s">
        <v>25</v>
      </c>
      <c r="D27" s="25">
        <v>0</v>
      </c>
      <c r="E27" s="78">
        <v>0</v>
      </c>
      <c r="F27" s="78">
        <v>0</v>
      </c>
    </row>
    <row r="28" spans="1:6" ht="15" customHeight="1" thickBot="1" x14ac:dyDescent="0.35">
      <c r="A28" s="185"/>
      <c r="B28" s="122" t="s">
        <v>105</v>
      </c>
      <c r="C28" s="123"/>
      <c r="D28" s="124">
        <v>453080</v>
      </c>
      <c r="E28" s="125">
        <v>450131</v>
      </c>
      <c r="F28" s="125">
        <v>903211</v>
      </c>
    </row>
    <row r="29" spans="1:6" ht="15" customHeight="1" x14ac:dyDescent="0.3">
      <c r="A29" s="183">
        <v>2020</v>
      </c>
      <c r="B29" s="186" t="s">
        <v>2</v>
      </c>
      <c r="C29" s="19" t="s">
        <v>18</v>
      </c>
      <c r="D29" s="20">
        <v>7515</v>
      </c>
      <c r="E29" s="75">
        <v>5737</v>
      </c>
      <c r="F29" s="75">
        <f>SUM(D29:E29)</f>
        <v>13252</v>
      </c>
    </row>
    <row r="30" spans="1:6" ht="15" customHeight="1" x14ac:dyDescent="0.3">
      <c r="A30" s="184"/>
      <c r="B30" s="187"/>
      <c r="C30" s="113" t="s">
        <v>19</v>
      </c>
      <c r="D30" s="114">
        <v>43469</v>
      </c>
      <c r="E30" s="115">
        <v>43211</v>
      </c>
      <c r="F30" s="115">
        <f t="shared" ref="F30:F35" si="0">SUM(D30:E30)</f>
        <v>86680</v>
      </c>
    </row>
    <row r="31" spans="1:6" ht="15" customHeight="1" x14ac:dyDescent="0.3">
      <c r="A31" s="184"/>
      <c r="B31" s="188"/>
      <c r="C31" s="22" t="s">
        <v>20</v>
      </c>
      <c r="D31" s="23">
        <v>2340</v>
      </c>
      <c r="E31" s="77">
        <v>2208</v>
      </c>
      <c r="F31" s="76">
        <f t="shared" si="0"/>
        <v>4548</v>
      </c>
    </row>
    <row r="32" spans="1:6" ht="15" customHeight="1" x14ac:dyDescent="0.3">
      <c r="A32" s="184"/>
      <c r="B32" s="189" t="s">
        <v>5</v>
      </c>
      <c r="C32" s="116" t="s">
        <v>21</v>
      </c>
      <c r="D32" s="117">
        <v>4588</v>
      </c>
      <c r="E32" s="118">
        <v>4803</v>
      </c>
      <c r="F32" s="118">
        <f t="shared" si="0"/>
        <v>9391</v>
      </c>
    </row>
    <row r="33" spans="1:6" ht="15" customHeight="1" x14ac:dyDescent="0.3">
      <c r="A33" s="184"/>
      <c r="B33" s="187"/>
      <c r="C33" s="19" t="s">
        <v>22</v>
      </c>
      <c r="D33" s="21">
        <v>147436</v>
      </c>
      <c r="E33" s="76">
        <v>144684</v>
      </c>
      <c r="F33" s="76">
        <f t="shared" si="0"/>
        <v>292120</v>
      </c>
    </row>
    <row r="34" spans="1:6" ht="15" customHeight="1" x14ac:dyDescent="0.3">
      <c r="A34" s="184"/>
      <c r="B34" s="188"/>
      <c r="C34" s="119" t="s">
        <v>24</v>
      </c>
      <c r="D34" s="120">
        <v>180542</v>
      </c>
      <c r="E34" s="121">
        <v>183736</v>
      </c>
      <c r="F34" s="121">
        <f t="shared" si="0"/>
        <v>364278</v>
      </c>
    </row>
    <row r="35" spans="1:6" ht="15" customHeight="1" x14ac:dyDescent="0.3">
      <c r="A35" s="184"/>
      <c r="B35" s="24" t="s">
        <v>6</v>
      </c>
      <c r="C35" s="24" t="s">
        <v>25</v>
      </c>
      <c r="D35" s="25">
        <v>0</v>
      </c>
      <c r="E35" s="78">
        <v>0</v>
      </c>
      <c r="F35" s="78">
        <f t="shared" si="0"/>
        <v>0</v>
      </c>
    </row>
    <row r="36" spans="1:6" ht="15" customHeight="1" thickBot="1" x14ac:dyDescent="0.35">
      <c r="A36" s="185"/>
      <c r="B36" s="122" t="s">
        <v>105</v>
      </c>
      <c r="C36" s="123"/>
      <c r="D36" s="124">
        <f>SUM(D29:D35)</f>
        <v>385890</v>
      </c>
      <c r="E36" s="125">
        <f>SUM(E29:E35)</f>
        <v>384379</v>
      </c>
      <c r="F36" s="125">
        <f>SUM(F29:F35)</f>
        <v>770269</v>
      </c>
    </row>
    <row r="37" spans="1:6" ht="15" customHeight="1" x14ac:dyDescent="0.3">
      <c r="A37" s="183">
        <v>2019</v>
      </c>
      <c r="B37" s="190" t="s">
        <v>2</v>
      </c>
      <c r="C37" s="19" t="s">
        <v>18</v>
      </c>
      <c r="D37" s="20">
        <v>15590</v>
      </c>
      <c r="E37" s="75">
        <v>13703</v>
      </c>
      <c r="F37" s="75">
        <v>29293</v>
      </c>
    </row>
    <row r="38" spans="1:6" ht="15" customHeight="1" x14ac:dyDescent="0.3">
      <c r="A38" s="184"/>
      <c r="B38" s="187"/>
      <c r="C38" s="113" t="s">
        <v>19</v>
      </c>
      <c r="D38" s="114">
        <v>68321</v>
      </c>
      <c r="E38" s="115">
        <v>68527</v>
      </c>
      <c r="F38" s="115">
        <v>136848</v>
      </c>
    </row>
    <row r="39" spans="1:6" ht="15" customHeight="1" x14ac:dyDescent="0.3">
      <c r="A39" s="184"/>
      <c r="B39" s="188"/>
      <c r="C39" s="22" t="s">
        <v>20</v>
      </c>
      <c r="D39" s="23">
        <v>4268</v>
      </c>
      <c r="E39" s="77">
        <v>4267</v>
      </c>
      <c r="F39" s="76">
        <v>8535</v>
      </c>
    </row>
    <row r="40" spans="1:6" ht="15" customHeight="1" x14ac:dyDescent="0.3">
      <c r="A40" s="184"/>
      <c r="B40" s="189" t="s">
        <v>5</v>
      </c>
      <c r="C40" s="116" t="s">
        <v>21</v>
      </c>
      <c r="D40" s="117">
        <v>6104</v>
      </c>
      <c r="E40" s="118">
        <v>6429</v>
      </c>
      <c r="F40" s="118">
        <v>12533</v>
      </c>
    </row>
    <row r="41" spans="1:6" ht="15" customHeight="1" x14ac:dyDescent="0.3">
      <c r="A41" s="184"/>
      <c r="B41" s="187"/>
      <c r="C41" s="19" t="s">
        <v>22</v>
      </c>
      <c r="D41" s="21">
        <v>173733</v>
      </c>
      <c r="E41" s="76">
        <v>173812</v>
      </c>
      <c r="F41" s="76">
        <v>347545</v>
      </c>
    </row>
    <row r="42" spans="1:6" ht="15" customHeight="1" x14ac:dyDescent="0.3">
      <c r="A42" s="184"/>
      <c r="B42" s="187"/>
      <c r="C42" s="113" t="s">
        <v>23</v>
      </c>
      <c r="D42" s="114"/>
      <c r="E42" s="115"/>
      <c r="F42" s="115"/>
    </row>
    <row r="43" spans="1:6" ht="15" customHeight="1" x14ac:dyDescent="0.3">
      <c r="A43" s="184"/>
      <c r="B43" s="188"/>
      <c r="C43" s="22" t="s">
        <v>24</v>
      </c>
      <c r="D43" s="23">
        <v>227763</v>
      </c>
      <c r="E43" s="77">
        <v>222355</v>
      </c>
      <c r="F43" s="77">
        <v>450118</v>
      </c>
    </row>
    <row r="44" spans="1:6" ht="15" customHeight="1" x14ac:dyDescent="0.3">
      <c r="A44" s="184"/>
      <c r="B44" s="24" t="s">
        <v>6</v>
      </c>
      <c r="C44" s="126" t="s">
        <v>25</v>
      </c>
      <c r="D44" s="127">
        <v>0</v>
      </c>
      <c r="E44" s="128">
        <v>0</v>
      </c>
      <c r="F44" s="128">
        <v>0</v>
      </c>
    </row>
    <row r="45" spans="1:6" ht="15" customHeight="1" thickBot="1" x14ac:dyDescent="0.35">
      <c r="A45" s="185"/>
      <c r="B45" s="122" t="s">
        <v>105</v>
      </c>
      <c r="C45" s="123"/>
      <c r="D45" s="124">
        <v>495779</v>
      </c>
      <c r="E45" s="125">
        <v>489093</v>
      </c>
      <c r="F45" s="125">
        <v>984872</v>
      </c>
    </row>
    <row r="46" spans="1:6" ht="15" customHeight="1" x14ac:dyDescent="0.3">
      <c r="A46" s="183">
        <v>2018</v>
      </c>
      <c r="B46" s="190" t="s">
        <v>2</v>
      </c>
      <c r="C46" s="19" t="s">
        <v>18</v>
      </c>
      <c r="D46" s="20">
        <v>16918</v>
      </c>
      <c r="E46" s="75">
        <v>15452</v>
      </c>
      <c r="F46" s="75">
        <f>SUM(D46:E46)</f>
        <v>32370</v>
      </c>
    </row>
    <row r="47" spans="1:6" ht="15" customHeight="1" x14ac:dyDescent="0.3">
      <c r="A47" s="184"/>
      <c r="B47" s="187"/>
      <c r="C47" s="113" t="s">
        <v>19</v>
      </c>
      <c r="D47" s="114">
        <v>74360</v>
      </c>
      <c r="E47" s="115">
        <v>73162</v>
      </c>
      <c r="F47" s="115">
        <f t="shared" ref="F47:F54" si="1">SUM(D47:E47)</f>
        <v>147522</v>
      </c>
    </row>
    <row r="48" spans="1:6" ht="15" customHeight="1" x14ac:dyDescent="0.3">
      <c r="A48" s="184"/>
      <c r="B48" s="188"/>
      <c r="C48" s="22" t="s">
        <v>20</v>
      </c>
      <c r="D48" s="23">
        <v>5913</v>
      </c>
      <c r="E48" s="77">
        <v>5824</v>
      </c>
      <c r="F48" s="76">
        <f t="shared" si="1"/>
        <v>11737</v>
      </c>
    </row>
    <row r="49" spans="1:6" ht="15" customHeight="1" x14ac:dyDescent="0.3">
      <c r="A49" s="184"/>
      <c r="B49" s="189" t="s">
        <v>5</v>
      </c>
      <c r="C49" s="116" t="s">
        <v>21</v>
      </c>
      <c r="D49" s="117">
        <v>3513</v>
      </c>
      <c r="E49" s="118">
        <v>3580</v>
      </c>
      <c r="F49" s="118">
        <f t="shared" si="1"/>
        <v>7093</v>
      </c>
    </row>
    <row r="50" spans="1:6" ht="15" customHeight="1" x14ac:dyDescent="0.3">
      <c r="A50" s="184"/>
      <c r="B50" s="187"/>
      <c r="C50" s="19" t="s">
        <v>22</v>
      </c>
      <c r="D50" s="21">
        <v>149825</v>
      </c>
      <c r="E50" s="76">
        <v>148902</v>
      </c>
      <c r="F50" s="76">
        <f t="shared" si="1"/>
        <v>298727</v>
      </c>
    </row>
    <row r="51" spans="1:6" ht="15" customHeight="1" x14ac:dyDescent="0.3">
      <c r="A51" s="184"/>
      <c r="B51" s="187"/>
      <c r="C51" s="113" t="s">
        <v>23</v>
      </c>
      <c r="D51" s="114"/>
      <c r="E51" s="115"/>
      <c r="F51" s="115">
        <f t="shared" si="1"/>
        <v>0</v>
      </c>
    </row>
    <row r="52" spans="1:6" ht="15" customHeight="1" x14ac:dyDescent="0.3">
      <c r="A52" s="184"/>
      <c r="B52" s="188"/>
      <c r="C52" s="22" t="s">
        <v>24</v>
      </c>
      <c r="D52" s="23">
        <v>198840</v>
      </c>
      <c r="E52" s="77">
        <v>198388</v>
      </c>
      <c r="F52" s="77">
        <f t="shared" si="1"/>
        <v>397228</v>
      </c>
    </row>
    <row r="53" spans="1:6" ht="15" customHeight="1" x14ac:dyDescent="0.3">
      <c r="A53" s="184"/>
      <c r="B53" s="24" t="s">
        <v>6</v>
      </c>
      <c r="C53" s="126" t="s">
        <v>25</v>
      </c>
      <c r="D53" s="127">
        <v>0</v>
      </c>
      <c r="E53" s="128">
        <v>0</v>
      </c>
      <c r="F53" s="128">
        <f t="shared" si="1"/>
        <v>0</v>
      </c>
    </row>
    <row r="54" spans="1:6" ht="15" customHeight="1" thickBot="1" x14ac:dyDescent="0.35">
      <c r="A54" s="185"/>
      <c r="B54" s="122" t="s">
        <v>105</v>
      </c>
      <c r="C54" s="123"/>
      <c r="D54" s="124">
        <f>SUM(D46:D53)</f>
        <v>449369</v>
      </c>
      <c r="E54" s="125">
        <f>SUM(E46:E53)</f>
        <v>445308</v>
      </c>
      <c r="F54" s="125">
        <f t="shared" si="1"/>
        <v>894677</v>
      </c>
    </row>
    <row r="55" spans="1:6" ht="15" customHeight="1" x14ac:dyDescent="0.3">
      <c r="A55" s="183">
        <v>2017</v>
      </c>
      <c r="B55" s="190" t="s">
        <v>2</v>
      </c>
      <c r="C55" s="19" t="s">
        <v>18</v>
      </c>
      <c r="D55" s="20">
        <v>17620</v>
      </c>
      <c r="E55" s="75">
        <v>17263</v>
      </c>
      <c r="F55" s="75">
        <f t="shared" ref="F55:F61" si="2">SUM(D55:E55)</f>
        <v>34883</v>
      </c>
    </row>
    <row r="56" spans="1:6" ht="15" customHeight="1" x14ac:dyDescent="0.3">
      <c r="A56" s="184"/>
      <c r="B56" s="187"/>
      <c r="C56" s="113" t="s">
        <v>19</v>
      </c>
      <c r="D56" s="114">
        <v>79822</v>
      </c>
      <c r="E56" s="115">
        <v>72175</v>
      </c>
      <c r="F56" s="115">
        <f t="shared" si="2"/>
        <v>151997</v>
      </c>
    </row>
    <row r="57" spans="1:6" ht="15" customHeight="1" x14ac:dyDescent="0.3">
      <c r="A57" s="184"/>
      <c r="B57" s="188"/>
      <c r="C57" s="22" t="s">
        <v>20</v>
      </c>
      <c r="D57" s="23">
        <v>6435</v>
      </c>
      <c r="E57" s="77">
        <v>6284</v>
      </c>
      <c r="F57" s="76">
        <f t="shared" si="2"/>
        <v>12719</v>
      </c>
    </row>
    <row r="58" spans="1:6" ht="15" customHeight="1" x14ac:dyDescent="0.3">
      <c r="A58" s="184"/>
      <c r="B58" s="189" t="s">
        <v>5</v>
      </c>
      <c r="C58" s="116" t="s">
        <v>21</v>
      </c>
      <c r="D58" s="117">
        <v>180</v>
      </c>
      <c r="E58" s="118">
        <v>1455</v>
      </c>
      <c r="F58" s="118">
        <f t="shared" si="2"/>
        <v>1635</v>
      </c>
    </row>
    <row r="59" spans="1:6" ht="15" customHeight="1" x14ac:dyDescent="0.3">
      <c r="A59" s="184"/>
      <c r="B59" s="187"/>
      <c r="C59" s="19" t="s">
        <v>22</v>
      </c>
      <c r="D59" s="21">
        <v>164602</v>
      </c>
      <c r="E59" s="76">
        <v>164992</v>
      </c>
      <c r="F59" s="76">
        <f t="shared" si="2"/>
        <v>329594</v>
      </c>
    </row>
    <row r="60" spans="1:6" ht="15" customHeight="1" x14ac:dyDescent="0.3">
      <c r="A60" s="184"/>
      <c r="B60" s="187"/>
      <c r="C60" s="113" t="s">
        <v>23</v>
      </c>
      <c r="D60" s="114"/>
      <c r="E60" s="115"/>
      <c r="F60" s="115">
        <f t="shared" si="2"/>
        <v>0</v>
      </c>
    </row>
    <row r="61" spans="1:6" ht="15" customHeight="1" x14ac:dyDescent="0.3">
      <c r="A61" s="184"/>
      <c r="B61" s="188"/>
      <c r="C61" s="22" t="s">
        <v>24</v>
      </c>
      <c r="D61" s="23">
        <v>223198</v>
      </c>
      <c r="E61" s="77">
        <v>223648</v>
      </c>
      <c r="F61" s="77">
        <f t="shared" si="2"/>
        <v>446846</v>
      </c>
    </row>
    <row r="62" spans="1:6" ht="15" customHeight="1" x14ac:dyDescent="0.3">
      <c r="A62" s="184"/>
      <c r="B62" s="24" t="s">
        <v>6</v>
      </c>
      <c r="C62" s="126" t="s">
        <v>25</v>
      </c>
      <c r="D62" s="127">
        <v>11</v>
      </c>
      <c r="E62" s="128">
        <v>27</v>
      </c>
      <c r="F62" s="128">
        <f>SUM(D62:E62)</f>
        <v>38</v>
      </c>
    </row>
    <row r="63" spans="1:6" ht="15" customHeight="1" thickBot="1" x14ac:dyDescent="0.35">
      <c r="A63" s="185"/>
      <c r="B63" s="122" t="s">
        <v>105</v>
      </c>
      <c r="C63" s="123"/>
      <c r="D63" s="124">
        <f>SUM(D55:D62)</f>
        <v>491868</v>
      </c>
      <c r="E63" s="125">
        <f>SUM(E55:E62)</f>
        <v>485844</v>
      </c>
      <c r="F63" s="125">
        <f>SUM(F55:F62)</f>
        <v>977712</v>
      </c>
    </row>
    <row r="64" spans="1:6" ht="15" customHeight="1" x14ac:dyDescent="0.3">
      <c r="A64" s="183">
        <v>2016</v>
      </c>
      <c r="B64" s="190" t="s">
        <v>2</v>
      </c>
      <c r="C64" s="19" t="s">
        <v>18</v>
      </c>
      <c r="D64" s="20">
        <v>15136</v>
      </c>
      <c r="E64" s="75">
        <v>15009</v>
      </c>
      <c r="F64" s="75">
        <f t="shared" ref="F64:F70" si="3">SUM(D64:E64)</f>
        <v>30145</v>
      </c>
    </row>
    <row r="65" spans="1:6" ht="15" customHeight="1" x14ac:dyDescent="0.3">
      <c r="A65" s="184"/>
      <c r="B65" s="187"/>
      <c r="C65" s="113" t="s">
        <v>19</v>
      </c>
      <c r="D65" s="114">
        <v>69183</v>
      </c>
      <c r="E65" s="115">
        <v>69453</v>
      </c>
      <c r="F65" s="115">
        <f t="shared" si="3"/>
        <v>138636</v>
      </c>
    </row>
    <row r="66" spans="1:6" ht="15" customHeight="1" x14ac:dyDescent="0.3">
      <c r="A66" s="184"/>
      <c r="B66" s="188"/>
      <c r="C66" s="22" t="s">
        <v>20</v>
      </c>
      <c r="D66" s="23">
        <v>6311</v>
      </c>
      <c r="E66" s="77">
        <v>5851</v>
      </c>
      <c r="F66" s="76">
        <f t="shared" si="3"/>
        <v>12162</v>
      </c>
    </row>
    <row r="67" spans="1:6" ht="15" customHeight="1" x14ac:dyDescent="0.3">
      <c r="A67" s="184"/>
      <c r="B67" s="189" t="s">
        <v>5</v>
      </c>
      <c r="C67" s="116" t="s">
        <v>21</v>
      </c>
      <c r="D67" s="117">
        <v>676</v>
      </c>
      <c r="E67" s="118">
        <v>7026</v>
      </c>
      <c r="F67" s="118">
        <f t="shared" si="3"/>
        <v>7702</v>
      </c>
    </row>
    <row r="68" spans="1:6" ht="15" customHeight="1" x14ac:dyDescent="0.3">
      <c r="A68" s="184"/>
      <c r="B68" s="187"/>
      <c r="C68" s="19" t="s">
        <v>22</v>
      </c>
      <c r="D68" s="21">
        <v>109244</v>
      </c>
      <c r="E68" s="76">
        <v>108312</v>
      </c>
      <c r="F68" s="76">
        <f t="shared" si="3"/>
        <v>217556</v>
      </c>
    </row>
    <row r="69" spans="1:6" ht="15" customHeight="1" x14ac:dyDescent="0.3">
      <c r="A69" s="184"/>
      <c r="B69" s="187"/>
      <c r="C69" s="113" t="s">
        <v>23</v>
      </c>
      <c r="D69" s="114"/>
      <c r="E69" s="115"/>
      <c r="F69" s="115">
        <f t="shared" si="3"/>
        <v>0</v>
      </c>
    </row>
    <row r="70" spans="1:6" ht="15" customHeight="1" x14ac:dyDescent="0.3">
      <c r="A70" s="184"/>
      <c r="B70" s="188"/>
      <c r="C70" s="22" t="s">
        <v>24</v>
      </c>
      <c r="D70" s="23">
        <v>162260</v>
      </c>
      <c r="E70" s="77">
        <v>156397</v>
      </c>
      <c r="F70" s="77">
        <f t="shared" si="3"/>
        <v>318657</v>
      </c>
    </row>
    <row r="71" spans="1:6" ht="15" customHeight="1" x14ac:dyDescent="0.3">
      <c r="A71" s="184"/>
      <c r="B71" s="24" t="s">
        <v>6</v>
      </c>
      <c r="C71" s="126" t="s">
        <v>25</v>
      </c>
      <c r="D71" s="127">
        <v>37</v>
      </c>
      <c r="E71" s="128">
        <v>2995</v>
      </c>
      <c r="F71" s="128">
        <f>SUM(D71:E71)</f>
        <v>3032</v>
      </c>
    </row>
    <row r="72" spans="1:6" ht="15" customHeight="1" thickBot="1" x14ac:dyDescent="0.35">
      <c r="A72" s="185"/>
      <c r="B72" s="122" t="s">
        <v>105</v>
      </c>
      <c r="C72" s="123"/>
      <c r="D72" s="124">
        <f>SUM(D64:D71)</f>
        <v>362847</v>
      </c>
      <c r="E72" s="125">
        <f>SUM(E64:E71)</f>
        <v>365043</v>
      </c>
      <c r="F72" s="125">
        <f>SUM(F64:F71)</f>
        <v>727890</v>
      </c>
    </row>
    <row r="73" spans="1:6" ht="15" customHeight="1" x14ac:dyDescent="0.3">
      <c r="A73" s="183">
        <v>2015</v>
      </c>
      <c r="B73" s="190" t="s">
        <v>2</v>
      </c>
      <c r="C73" s="19" t="s">
        <v>18</v>
      </c>
      <c r="D73" s="20">
        <v>17053</v>
      </c>
      <c r="E73" s="75">
        <v>16862</v>
      </c>
      <c r="F73" s="75">
        <f t="shared" ref="F73:F79" si="4">SUM(D73:E73)</f>
        <v>33915</v>
      </c>
    </row>
    <row r="74" spans="1:6" ht="15" customHeight="1" x14ac:dyDescent="0.3">
      <c r="A74" s="184"/>
      <c r="B74" s="187"/>
      <c r="C74" s="113" t="s">
        <v>19</v>
      </c>
      <c r="D74" s="114">
        <v>69228</v>
      </c>
      <c r="E74" s="115">
        <v>68618</v>
      </c>
      <c r="F74" s="115">
        <f t="shared" si="4"/>
        <v>137846</v>
      </c>
    </row>
    <row r="75" spans="1:6" ht="15" customHeight="1" x14ac:dyDescent="0.3">
      <c r="A75" s="184"/>
      <c r="B75" s="188"/>
      <c r="C75" s="22" t="s">
        <v>20</v>
      </c>
      <c r="D75" s="23">
        <v>15311</v>
      </c>
      <c r="E75" s="77">
        <v>6348</v>
      </c>
      <c r="F75" s="76">
        <f t="shared" si="4"/>
        <v>21659</v>
      </c>
    </row>
    <row r="76" spans="1:6" ht="15" customHeight="1" x14ac:dyDescent="0.3">
      <c r="A76" s="184"/>
      <c r="B76" s="189" t="s">
        <v>5</v>
      </c>
      <c r="C76" s="116" t="s">
        <v>21</v>
      </c>
      <c r="D76" s="117">
        <v>5619</v>
      </c>
      <c r="E76" s="118">
        <v>5560</v>
      </c>
      <c r="F76" s="118">
        <f t="shared" si="4"/>
        <v>11179</v>
      </c>
    </row>
    <row r="77" spans="1:6" ht="15" customHeight="1" x14ac:dyDescent="0.3">
      <c r="A77" s="184"/>
      <c r="B77" s="187"/>
      <c r="C77" s="19" t="s">
        <v>22</v>
      </c>
      <c r="D77" s="21">
        <v>62659</v>
      </c>
      <c r="E77" s="76">
        <v>60424</v>
      </c>
      <c r="F77" s="76">
        <f t="shared" si="4"/>
        <v>123083</v>
      </c>
    </row>
    <row r="78" spans="1:6" ht="15" customHeight="1" x14ac:dyDescent="0.3">
      <c r="A78" s="184"/>
      <c r="B78" s="187"/>
      <c r="C78" s="113" t="s">
        <v>23</v>
      </c>
      <c r="D78" s="114">
        <v>0</v>
      </c>
      <c r="E78" s="115">
        <v>0</v>
      </c>
      <c r="F78" s="115">
        <f t="shared" si="4"/>
        <v>0</v>
      </c>
    </row>
    <row r="79" spans="1:6" ht="15" customHeight="1" x14ac:dyDescent="0.3">
      <c r="A79" s="184"/>
      <c r="B79" s="188"/>
      <c r="C79" s="22" t="s">
        <v>24</v>
      </c>
      <c r="D79" s="23">
        <v>102773</v>
      </c>
      <c r="E79" s="77">
        <v>105386</v>
      </c>
      <c r="F79" s="77">
        <f t="shared" si="4"/>
        <v>208159</v>
      </c>
    </row>
    <row r="80" spans="1:6" ht="15" customHeight="1" x14ac:dyDescent="0.3">
      <c r="A80" s="184"/>
      <c r="B80" s="24" t="s">
        <v>6</v>
      </c>
      <c r="C80" s="126" t="s">
        <v>25</v>
      </c>
      <c r="D80" s="127">
        <v>2093</v>
      </c>
      <c r="E80" s="128">
        <v>2349</v>
      </c>
      <c r="F80" s="128">
        <f>SUM(D80:E80)</f>
        <v>4442</v>
      </c>
    </row>
    <row r="81" spans="1:6" ht="15" customHeight="1" thickBot="1" x14ac:dyDescent="0.35">
      <c r="A81" s="185"/>
      <c r="B81" s="122" t="s">
        <v>105</v>
      </c>
      <c r="C81" s="123"/>
      <c r="D81" s="124">
        <f>SUM(D73:D80)</f>
        <v>274736</v>
      </c>
      <c r="E81" s="125">
        <f>SUM(E73:E80)</f>
        <v>265547</v>
      </c>
      <c r="F81" s="125">
        <f>SUM(F73:F80)</f>
        <v>540283</v>
      </c>
    </row>
    <row r="82" spans="1:6" ht="15" customHeight="1" x14ac:dyDescent="0.3">
      <c r="A82" s="183">
        <v>2014</v>
      </c>
      <c r="B82" s="190" t="s">
        <v>2</v>
      </c>
      <c r="C82" s="19" t="s">
        <v>18</v>
      </c>
      <c r="D82" s="20">
        <v>17151</v>
      </c>
      <c r="E82" s="75">
        <v>16542</v>
      </c>
      <c r="F82" s="75">
        <f t="shared" ref="F82:F88" si="5">SUM(D82:E82)</f>
        <v>33693</v>
      </c>
    </row>
    <row r="83" spans="1:6" ht="15" customHeight="1" x14ac:dyDescent="0.3">
      <c r="A83" s="184"/>
      <c r="B83" s="187"/>
      <c r="C83" s="113" t="s">
        <v>19</v>
      </c>
      <c r="D83" s="114">
        <v>72740</v>
      </c>
      <c r="E83" s="115">
        <v>72947</v>
      </c>
      <c r="F83" s="115">
        <f t="shared" si="5"/>
        <v>145687</v>
      </c>
    </row>
    <row r="84" spans="1:6" ht="15" customHeight="1" x14ac:dyDescent="0.3">
      <c r="A84" s="184"/>
      <c r="B84" s="188"/>
      <c r="C84" s="22" t="s">
        <v>20</v>
      </c>
      <c r="D84" s="23">
        <v>6974</v>
      </c>
      <c r="E84" s="77">
        <v>6561</v>
      </c>
      <c r="F84" s="76">
        <f t="shared" si="5"/>
        <v>13535</v>
      </c>
    </row>
    <row r="85" spans="1:6" ht="15" customHeight="1" x14ac:dyDescent="0.3">
      <c r="A85" s="184"/>
      <c r="B85" s="189" t="s">
        <v>5</v>
      </c>
      <c r="C85" s="116" t="s">
        <v>21</v>
      </c>
      <c r="D85" s="117">
        <v>5794</v>
      </c>
      <c r="E85" s="118">
        <v>6236</v>
      </c>
      <c r="F85" s="118">
        <f t="shared" si="5"/>
        <v>12030</v>
      </c>
    </row>
    <row r="86" spans="1:6" ht="15" customHeight="1" x14ac:dyDescent="0.3">
      <c r="A86" s="184"/>
      <c r="B86" s="187"/>
      <c r="C86" s="19" t="s">
        <v>22</v>
      </c>
      <c r="D86" s="21">
        <v>133837</v>
      </c>
      <c r="E86" s="76">
        <v>133206</v>
      </c>
      <c r="F86" s="76">
        <f>SUM(D86:E86)</f>
        <v>267043</v>
      </c>
    </row>
    <row r="87" spans="1:6" ht="15" customHeight="1" x14ac:dyDescent="0.3">
      <c r="A87" s="184"/>
      <c r="B87" s="187"/>
      <c r="C87" s="113" t="s">
        <v>23</v>
      </c>
      <c r="D87" s="114">
        <v>0</v>
      </c>
      <c r="E87" s="115">
        <v>0</v>
      </c>
      <c r="F87" s="115">
        <f>SUM(D87:E87)</f>
        <v>0</v>
      </c>
    </row>
    <row r="88" spans="1:6" ht="15" customHeight="1" x14ac:dyDescent="0.3">
      <c r="A88" s="184"/>
      <c r="B88" s="188"/>
      <c r="C88" s="22" t="s">
        <v>24</v>
      </c>
      <c r="D88" s="23">
        <v>176188</v>
      </c>
      <c r="E88" s="77">
        <v>177284</v>
      </c>
      <c r="F88" s="77">
        <f t="shared" si="5"/>
        <v>353472</v>
      </c>
    </row>
    <row r="89" spans="1:6" ht="15" customHeight="1" x14ac:dyDescent="0.3">
      <c r="A89" s="184"/>
      <c r="B89" s="24" t="s">
        <v>6</v>
      </c>
      <c r="C89" s="126" t="s">
        <v>25</v>
      </c>
      <c r="D89" s="127">
        <v>2310</v>
      </c>
      <c r="E89" s="128">
        <v>2605</v>
      </c>
      <c r="F89" s="128">
        <f>SUM(D89:E89)</f>
        <v>4915</v>
      </c>
    </row>
    <row r="90" spans="1:6" ht="15" customHeight="1" thickBot="1" x14ac:dyDescent="0.35">
      <c r="A90" s="185"/>
      <c r="B90" s="122" t="s">
        <v>105</v>
      </c>
      <c r="C90" s="123"/>
      <c r="D90" s="124">
        <f>SUM(D82:D89)</f>
        <v>414994</v>
      </c>
      <c r="E90" s="125">
        <f>SUM(E82:E89)</f>
        <v>415381</v>
      </c>
      <c r="F90" s="125">
        <f>SUM(F82:F89)</f>
        <v>830375</v>
      </c>
    </row>
    <row r="91" spans="1:6" ht="15" customHeight="1" x14ac:dyDescent="0.3">
      <c r="A91" s="191">
        <v>2013</v>
      </c>
      <c r="B91" s="190" t="s">
        <v>2</v>
      </c>
      <c r="C91" s="19" t="s">
        <v>18</v>
      </c>
      <c r="D91" s="20">
        <v>13115</v>
      </c>
      <c r="E91" s="75">
        <v>12763</v>
      </c>
      <c r="F91" s="75">
        <f>SUM(D91:E91)</f>
        <v>25878</v>
      </c>
    </row>
    <row r="92" spans="1:6" ht="15" customHeight="1" x14ac:dyDescent="0.3">
      <c r="A92" s="184"/>
      <c r="B92" s="187"/>
      <c r="C92" s="113" t="s">
        <v>19</v>
      </c>
      <c r="D92" s="114">
        <v>64168</v>
      </c>
      <c r="E92" s="115">
        <v>63975</v>
      </c>
      <c r="F92" s="115">
        <f>SUM(D92:E92)</f>
        <v>128143</v>
      </c>
    </row>
    <row r="93" spans="1:6" ht="15" customHeight="1" x14ac:dyDescent="0.3">
      <c r="A93" s="184"/>
      <c r="B93" s="188"/>
      <c r="C93" s="22" t="s">
        <v>20</v>
      </c>
      <c r="D93" s="23">
        <v>5809</v>
      </c>
      <c r="E93" s="77">
        <v>5449</v>
      </c>
      <c r="F93" s="76">
        <f>SUM(D93:E93)</f>
        <v>11258</v>
      </c>
    </row>
    <row r="94" spans="1:6" ht="15" customHeight="1" x14ac:dyDescent="0.3">
      <c r="A94" s="184"/>
      <c r="B94" s="189" t="s">
        <v>5</v>
      </c>
      <c r="C94" s="116" t="s">
        <v>21</v>
      </c>
      <c r="D94" s="117">
        <v>6354</v>
      </c>
      <c r="E94" s="118">
        <v>6220</v>
      </c>
      <c r="F94" s="118">
        <f>SUM(D94:E94)</f>
        <v>12574</v>
      </c>
    </row>
    <row r="95" spans="1:6" ht="15" customHeight="1" x14ac:dyDescent="0.3">
      <c r="A95" s="184"/>
      <c r="B95" s="187"/>
      <c r="C95" s="19" t="s">
        <v>22</v>
      </c>
      <c r="D95" s="21">
        <v>115899</v>
      </c>
      <c r="E95" s="76">
        <v>115282</v>
      </c>
      <c r="F95" s="76">
        <f>SUM(D95:E95)</f>
        <v>231181</v>
      </c>
    </row>
    <row r="96" spans="1:6" ht="15" customHeight="1" x14ac:dyDescent="0.3">
      <c r="A96" s="184"/>
      <c r="B96" s="187"/>
      <c r="C96" s="113" t="s">
        <v>23</v>
      </c>
      <c r="D96" s="114">
        <v>1807</v>
      </c>
      <c r="E96" s="115">
        <v>1839</v>
      </c>
      <c r="F96" s="115">
        <f t="shared" ref="F96:F97" si="6">SUM(D96:E96)</f>
        <v>3646</v>
      </c>
    </row>
    <row r="97" spans="1:6" ht="15" customHeight="1" x14ac:dyDescent="0.3">
      <c r="A97" s="184"/>
      <c r="B97" s="188"/>
      <c r="C97" s="22" t="s">
        <v>24</v>
      </c>
      <c r="D97" s="23">
        <v>157735</v>
      </c>
      <c r="E97" s="77">
        <v>158844</v>
      </c>
      <c r="F97" s="77">
        <f t="shared" si="6"/>
        <v>316579</v>
      </c>
    </row>
    <row r="98" spans="1:6" ht="15" customHeight="1" x14ac:dyDescent="0.3">
      <c r="A98" s="184"/>
      <c r="B98" s="24" t="s">
        <v>6</v>
      </c>
      <c r="C98" s="126" t="s">
        <v>25</v>
      </c>
      <c r="D98" s="127">
        <v>2606</v>
      </c>
      <c r="E98" s="128">
        <v>2903</v>
      </c>
      <c r="F98" s="128">
        <f>SUM(D98:E98)</f>
        <v>5509</v>
      </c>
    </row>
    <row r="99" spans="1:6" ht="15" customHeight="1" thickBot="1" x14ac:dyDescent="0.35">
      <c r="A99" s="185"/>
      <c r="B99" s="122" t="s">
        <v>105</v>
      </c>
      <c r="C99" s="123"/>
      <c r="D99" s="124">
        <f>SUM(D91:D98)</f>
        <v>367493</v>
      </c>
      <c r="E99" s="125">
        <f>SUM(E91:E98)</f>
        <v>367275</v>
      </c>
      <c r="F99" s="125">
        <f>SUM(F91:F98)</f>
        <v>734768</v>
      </c>
    </row>
    <row r="100" spans="1:6" ht="15" customHeight="1" x14ac:dyDescent="0.3">
      <c r="A100" s="129" t="s">
        <v>115</v>
      </c>
      <c r="B100" s="79"/>
      <c r="C100" s="79"/>
      <c r="D100" s="79"/>
    </row>
  </sheetData>
  <mergeCells count="34">
    <mergeCell ref="A2:F2"/>
    <mergeCell ref="B91:B93"/>
    <mergeCell ref="B64:B66"/>
    <mergeCell ref="B67:B70"/>
    <mergeCell ref="A46:A54"/>
    <mergeCell ref="B46:B48"/>
    <mergeCell ref="B49:B52"/>
    <mergeCell ref="A55:A63"/>
    <mergeCell ref="B37:B39"/>
    <mergeCell ref="B40:B43"/>
    <mergeCell ref="A37:A45"/>
    <mergeCell ref="A29:A36"/>
    <mergeCell ref="B29:B31"/>
    <mergeCell ref="B32:B34"/>
    <mergeCell ref="B55:B57"/>
    <mergeCell ref="B58:B61"/>
    <mergeCell ref="A21:A28"/>
    <mergeCell ref="B21:B23"/>
    <mergeCell ref="B24:B26"/>
    <mergeCell ref="A64:A72"/>
    <mergeCell ref="B94:B97"/>
    <mergeCell ref="B82:B84"/>
    <mergeCell ref="B85:B88"/>
    <mergeCell ref="A73:A81"/>
    <mergeCell ref="A91:A99"/>
    <mergeCell ref="A82:A90"/>
    <mergeCell ref="B73:B75"/>
    <mergeCell ref="B76:B79"/>
    <mergeCell ref="A5:A12"/>
    <mergeCell ref="B5:B7"/>
    <mergeCell ref="B8:B10"/>
    <mergeCell ref="A13:A20"/>
    <mergeCell ref="B13:B15"/>
    <mergeCell ref="B16:B18"/>
  </mergeCells>
  <pageMargins left="0.70866141732283472" right="0.70866141732283472" top="0.74803149606299213" bottom="0.74803149606299213" header="0.31496062992125984" footer="0.31496062992125984"/>
  <pageSetup paperSize="9" scale="64" orientation="landscape" r:id="rId1"/>
  <headerFooter>
    <oddHeader>&amp;R&amp;G</oddHeader>
    <oddFooter>&amp;L&amp;F&amp;C&amp;P / &amp;N&amp;R&amp;A</oddFooter>
  </headerFooter>
  <colBreaks count="1" manualBreakCount="1">
    <brk id="6" max="35" man="1"/>
  </colBreaks>
  <ignoredErrors>
    <ignoredError sqref="F63 F72 F81 F90" formula="1"/>
    <ignoredError sqref="D54:E54" formulaRange="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8CB5E-3A2F-4D91-9462-A1D1AA79F2EE}">
  <sheetPr>
    <tabColor theme="6"/>
  </sheetPr>
  <dimension ref="A3:M17"/>
  <sheetViews>
    <sheetView showGridLines="0" zoomScaleNormal="100" workbookViewId="0">
      <pane xSplit="1" topLeftCell="I1" activePane="topRight" state="frozen"/>
      <selection pane="topRight" activeCell="M15" sqref="M15"/>
    </sheetView>
  </sheetViews>
  <sheetFormatPr defaultRowHeight="15" customHeight="1" x14ac:dyDescent="0.3"/>
  <cols>
    <col min="1" max="1" width="22.44140625" style="13" customWidth="1"/>
    <col min="2" max="2" width="11.109375" style="13" customWidth="1"/>
    <col min="3" max="16384" width="8.88671875" style="13"/>
  </cols>
  <sheetData>
    <row r="3" spans="1:13" ht="15" customHeight="1" x14ac:dyDescent="0.3">
      <c r="A3" s="194" t="s">
        <v>127</v>
      </c>
      <c r="B3" s="194"/>
      <c r="C3" s="194"/>
      <c r="D3" s="194"/>
      <c r="E3" s="194"/>
      <c r="F3" s="194"/>
      <c r="G3" s="194"/>
      <c r="H3" s="194"/>
      <c r="I3" s="194"/>
      <c r="J3" s="194"/>
      <c r="K3" s="194"/>
      <c r="L3" s="194"/>
      <c r="M3" s="194"/>
    </row>
    <row r="4" spans="1:13" ht="15" customHeight="1" x14ac:dyDescent="0.3">
      <c r="A4" s="15" t="s">
        <v>16</v>
      </c>
      <c r="B4" s="15"/>
      <c r="C4" s="16">
        <v>2013</v>
      </c>
      <c r="D4" s="16">
        <v>2014</v>
      </c>
      <c r="E4" s="16">
        <v>2015</v>
      </c>
      <c r="F4" s="16">
        <v>2016</v>
      </c>
      <c r="G4" s="16">
        <v>2017</v>
      </c>
      <c r="H4" s="16">
        <v>2018</v>
      </c>
      <c r="I4" s="16">
        <v>2019</v>
      </c>
      <c r="J4" s="16">
        <v>2020</v>
      </c>
      <c r="K4" s="16">
        <v>2021</v>
      </c>
      <c r="L4" s="16">
        <v>2022</v>
      </c>
      <c r="M4" s="16">
        <v>2023</v>
      </c>
    </row>
    <row r="5" spans="1:13" ht="15" customHeight="1" x14ac:dyDescent="0.3">
      <c r="A5" s="198" t="s">
        <v>103</v>
      </c>
      <c r="B5" s="132" t="s">
        <v>84</v>
      </c>
      <c r="C5" s="133">
        <v>54</v>
      </c>
      <c r="D5" s="133">
        <v>46</v>
      </c>
      <c r="E5" s="17">
        <v>62</v>
      </c>
      <c r="F5" s="17">
        <v>94</v>
      </c>
      <c r="G5" s="17">
        <v>86</v>
      </c>
      <c r="H5" s="17">
        <v>75</v>
      </c>
      <c r="I5" s="17">
        <v>88</v>
      </c>
      <c r="J5" s="17">
        <v>0</v>
      </c>
      <c r="K5" s="17">
        <v>76</v>
      </c>
      <c r="L5" s="17">
        <v>112</v>
      </c>
      <c r="M5" s="17">
        <v>127</v>
      </c>
    </row>
    <row r="6" spans="1:13" ht="15" customHeight="1" x14ac:dyDescent="0.3">
      <c r="A6" s="196"/>
      <c r="B6" s="134" t="s">
        <v>85</v>
      </c>
      <c r="C6" s="135">
        <v>23732</v>
      </c>
      <c r="D6" s="135">
        <v>26050</v>
      </c>
      <c r="E6" s="135">
        <v>46075</v>
      </c>
      <c r="F6" s="135">
        <v>51551</v>
      </c>
      <c r="G6" s="135">
        <v>29689</v>
      </c>
      <c r="H6" s="135">
        <v>57894</v>
      </c>
      <c r="I6" s="135">
        <v>34704</v>
      </c>
      <c r="J6" s="135">
        <v>0</v>
      </c>
      <c r="K6" s="135">
        <v>13676</v>
      </c>
      <c r="L6" s="135">
        <v>28651</v>
      </c>
      <c r="M6" s="135">
        <v>44710</v>
      </c>
    </row>
    <row r="7" spans="1:13" ht="15" customHeight="1" x14ac:dyDescent="0.3">
      <c r="A7" s="199" t="s">
        <v>25</v>
      </c>
      <c r="B7" s="136" t="s">
        <v>84</v>
      </c>
      <c r="C7" s="137">
        <v>6</v>
      </c>
      <c r="D7" s="137">
        <v>16</v>
      </c>
      <c r="E7" s="138">
        <v>31</v>
      </c>
      <c r="F7" s="138">
        <v>28</v>
      </c>
      <c r="G7" s="138">
        <v>11</v>
      </c>
      <c r="H7" s="138">
        <v>8</v>
      </c>
      <c r="I7" s="138">
        <v>11</v>
      </c>
      <c r="J7" s="138">
        <v>0</v>
      </c>
      <c r="K7" s="138">
        <v>10</v>
      </c>
      <c r="L7" s="138">
        <v>13</v>
      </c>
      <c r="M7" s="138">
        <v>7</v>
      </c>
    </row>
    <row r="8" spans="1:13" ht="15" customHeight="1" x14ac:dyDescent="0.3">
      <c r="A8" s="200"/>
      <c r="B8" s="139" t="s">
        <v>85</v>
      </c>
      <c r="C8" s="140">
        <v>3128</v>
      </c>
      <c r="D8" s="140">
        <v>17951</v>
      </c>
      <c r="E8" s="140">
        <v>38549</v>
      </c>
      <c r="F8" s="140">
        <v>28132</v>
      </c>
      <c r="G8" s="140">
        <v>8020</v>
      </c>
      <c r="H8" s="140">
        <v>7281</v>
      </c>
      <c r="I8" s="140">
        <v>9288</v>
      </c>
      <c r="J8" s="140">
        <v>0</v>
      </c>
      <c r="K8" s="140">
        <v>3058</v>
      </c>
      <c r="L8" s="140">
        <v>1115</v>
      </c>
      <c r="M8" s="140">
        <v>1876</v>
      </c>
    </row>
    <row r="9" spans="1:13" ht="15" customHeight="1" x14ac:dyDescent="0.3">
      <c r="A9" s="195" t="s">
        <v>21</v>
      </c>
      <c r="B9" s="141" t="s">
        <v>84</v>
      </c>
      <c r="C9" s="142">
        <v>40</v>
      </c>
      <c r="D9" s="142">
        <v>20</v>
      </c>
      <c r="E9" s="142">
        <v>23</v>
      </c>
      <c r="F9" s="142">
        <v>33</v>
      </c>
      <c r="G9" s="142">
        <v>16</v>
      </c>
      <c r="H9" s="142">
        <v>18</v>
      </c>
      <c r="I9" s="142">
        <v>19</v>
      </c>
      <c r="J9" s="142">
        <v>0</v>
      </c>
      <c r="K9" s="142">
        <v>13</v>
      </c>
      <c r="L9" s="142">
        <v>35</v>
      </c>
      <c r="M9" s="142">
        <v>25</v>
      </c>
    </row>
    <row r="10" spans="1:13" ht="15" customHeight="1" x14ac:dyDescent="0.3">
      <c r="A10" s="196"/>
      <c r="B10" s="143" t="s">
        <v>85</v>
      </c>
      <c r="C10" s="135">
        <v>48200</v>
      </c>
      <c r="D10" s="135">
        <v>18144</v>
      </c>
      <c r="E10" s="135">
        <v>10448</v>
      </c>
      <c r="F10" s="135">
        <v>13019</v>
      </c>
      <c r="G10" s="135">
        <v>6738</v>
      </c>
      <c r="H10" s="135">
        <v>8642</v>
      </c>
      <c r="I10" s="135">
        <v>9674</v>
      </c>
      <c r="J10" s="135">
        <v>0</v>
      </c>
      <c r="K10" s="135">
        <v>1741</v>
      </c>
      <c r="L10" s="135">
        <v>7378</v>
      </c>
      <c r="M10" s="135">
        <v>9276</v>
      </c>
    </row>
    <row r="11" spans="1:13" ht="15" customHeight="1" x14ac:dyDescent="0.3">
      <c r="A11" s="199" t="s">
        <v>23</v>
      </c>
      <c r="B11" s="136" t="s">
        <v>84</v>
      </c>
      <c r="C11" s="137">
        <v>29</v>
      </c>
      <c r="D11" s="137">
        <v>39</v>
      </c>
      <c r="E11" s="138">
        <v>38</v>
      </c>
      <c r="F11" s="138">
        <v>44</v>
      </c>
      <c r="G11" s="138">
        <v>39</v>
      </c>
      <c r="H11" s="138">
        <v>43</v>
      </c>
      <c r="I11" s="138">
        <v>55</v>
      </c>
      <c r="J11" s="138">
        <v>0</v>
      </c>
      <c r="K11" s="138">
        <v>36</v>
      </c>
      <c r="L11" s="138">
        <v>66</v>
      </c>
      <c r="M11" s="138">
        <v>82</v>
      </c>
    </row>
    <row r="12" spans="1:13" ht="15" customHeight="1" x14ac:dyDescent="0.3">
      <c r="A12" s="200"/>
      <c r="B12" s="139" t="s">
        <v>85</v>
      </c>
      <c r="C12" s="140">
        <v>11621</v>
      </c>
      <c r="D12" s="140">
        <v>22068</v>
      </c>
      <c r="E12" s="140">
        <v>10391</v>
      </c>
      <c r="F12" s="140">
        <v>12904</v>
      </c>
      <c r="G12" s="140">
        <v>7742</v>
      </c>
      <c r="H12" s="140">
        <v>9154</v>
      </c>
      <c r="I12" s="140">
        <v>10107</v>
      </c>
      <c r="J12" s="140">
        <v>0</v>
      </c>
      <c r="K12" s="140">
        <v>3715</v>
      </c>
      <c r="L12" s="140">
        <v>7432</v>
      </c>
      <c r="M12" s="140">
        <v>13054</v>
      </c>
    </row>
    <row r="13" spans="1:13" ht="15" customHeight="1" x14ac:dyDescent="0.3">
      <c r="A13" s="195" t="s">
        <v>104</v>
      </c>
      <c r="B13" s="141" t="s">
        <v>84</v>
      </c>
      <c r="C13" s="142">
        <v>13</v>
      </c>
      <c r="D13" s="142">
        <v>9</v>
      </c>
      <c r="E13" s="142">
        <v>11</v>
      </c>
      <c r="F13" s="142">
        <v>5</v>
      </c>
      <c r="G13" s="142">
        <v>9</v>
      </c>
      <c r="H13" s="142">
        <v>13</v>
      </c>
      <c r="I13" s="142">
        <v>9</v>
      </c>
      <c r="J13" s="142">
        <v>0</v>
      </c>
      <c r="K13" s="142">
        <v>3</v>
      </c>
      <c r="L13" s="142">
        <v>23</v>
      </c>
      <c r="M13" s="142">
        <v>17</v>
      </c>
    </row>
    <row r="14" spans="1:13" ht="15" customHeight="1" x14ac:dyDescent="0.3">
      <c r="A14" s="196"/>
      <c r="B14" s="143" t="s">
        <v>85</v>
      </c>
      <c r="C14" s="135">
        <v>4133</v>
      </c>
      <c r="D14" s="135">
        <v>1435</v>
      </c>
      <c r="E14" s="135">
        <v>3080</v>
      </c>
      <c r="F14" s="135">
        <v>1060</v>
      </c>
      <c r="G14" s="135">
        <v>1601</v>
      </c>
      <c r="H14" s="135">
        <v>2662</v>
      </c>
      <c r="I14" s="135">
        <v>1619</v>
      </c>
      <c r="J14" s="135">
        <v>0</v>
      </c>
      <c r="K14" s="135">
        <v>80</v>
      </c>
      <c r="L14" s="135">
        <v>3092</v>
      </c>
      <c r="M14" s="135">
        <v>3825</v>
      </c>
    </row>
    <row r="15" spans="1:13" ht="15" customHeight="1" x14ac:dyDescent="0.3">
      <c r="A15" s="197" t="s">
        <v>105</v>
      </c>
      <c r="B15" s="130" t="s">
        <v>84</v>
      </c>
      <c r="C15" s="131">
        <f>C5+C7+C9+C11+C13</f>
        <v>142</v>
      </c>
      <c r="D15" s="131">
        <f t="shared" ref="D15:K16" si="0">D5+D7+D9+D11+D13</f>
        <v>130</v>
      </c>
      <c r="E15" s="131">
        <f t="shared" si="0"/>
        <v>165</v>
      </c>
      <c r="F15" s="131">
        <f t="shared" si="0"/>
        <v>204</v>
      </c>
      <c r="G15" s="131">
        <f t="shared" si="0"/>
        <v>161</v>
      </c>
      <c r="H15" s="131">
        <f t="shared" si="0"/>
        <v>157</v>
      </c>
      <c r="I15" s="131">
        <f t="shared" si="0"/>
        <v>182</v>
      </c>
      <c r="J15" s="131">
        <f t="shared" si="0"/>
        <v>0</v>
      </c>
      <c r="K15" s="131">
        <f t="shared" si="0"/>
        <v>138</v>
      </c>
      <c r="L15" s="131">
        <f t="shared" ref="L15:M15" si="1">L5+L7+L9+L11+L13</f>
        <v>249</v>
      </c>
      <c r="M15" s="131">
        <f t="shared" si="1"/>
        <v>258</v>
      </c>
    </row>
    <row r="16" spans="1:13" ht="15" customHeight="1" x14ac:dyDescent="0.3">
      <c r="A16" s="197"/>
      <c r="B16" s="131" t="s">
        <v>85</v>
      </c>
      <c r="C16" s="131">
        <f>C6+C8+C10+C12+C14</f>
        <v>90814</v>
      </c>
      <c r="D16" s="131">
        <f t="shared" si="0"/>
        <v>85648</v>
      </c>
      <c r="E16" s="131">
        <f t="shared" si="0"/>
        <v>108543</v>
      </c>
      <c r="F16" s="131">
        <f t="shared" si="0"/>
        <v>106666</v>
      </c>
      <c r="G16" s="131">
        <f t="shared" si="0"/>
        <v>53790</v>
      </c>
      <c r="H16" s="131">
        <f t="shared" si="0"/>
        <v>85633</v>
      </c>
      <c r="I16" s="131">
        <f t="shared" si="0"/>
        <v>65392</v>
      </c>
      <c r="J16" s="131">
        <f t="shared" si="0"/>
        <v>0</v>
      </c>
      <c r="K16" s="131">
        <f t="shared" si="0"/>
        <v>22270</v>
      </c>
      <c r="L16" s="131">
        <f t="shared" ref="L16:M16" si="2">L6+L8+L10+L12+L14</f>
        <v>47668</v>
      </c>
      <c r="M16" s="131">
        <f t="shared" si="2"/>
        <v>72741</v>
      </c>
    </row>
    <row r="17" spans="1:4" ht="15" customHeight="1" x14ac:dyDescent="0.3">
      <c r="A17" s="18" t="s">
        <v>106</v>
      </c>
      <c r="B17" s="18"/>
      <c r="C17" s="18"/>
      <c r="D17" s="18"/>
    </row>
  </sheetData>
  <mergeCells count="7">
    <mergeCell ref="A3:M3"/>
    <mergeCell ref="A13:A14"/>
    <mergeCell ref="A15:A16"/>
    <mergeCell ref="A5:A6"/>
    <mergeCell ref="A7:A8"/>
    <mergeCell ref="A9:A10"/>
    <mergeCell ref="A11:A12"/>
  </mergeCells>
  <pageMargins left="0.70866141732283472" right="0.70866141732283472" top="0.74803149606299213" bottom="0.74803149606299213" header="0.31496062992125984" footer="0.31496062992125984"/>
  <pageSetup paperSize="9" scale="80"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7"/>
  <sheetViews>
    <sheetView showGridLines="0" zoomScaleNormal="100" workbookViewId="0">
      <pane xSplit="1" topLeftCell="B1" activePane="topRight" state="frozen"/>
      <selection activeCell="A50" activeCellId="4" sqref="A3:H4 A14:H15 A26:H27 A38:H39 A50:H51"/>
      <selection pane="topRight" activeCell="R18" sqref="R18"/>
    </sheetView>
  </sheetViews>
  <sheetFormatPr defaultRowHeight="15" customHeight="1" x14ac:dyDescent="0.3"/>
  <cols>
    <col min="1" max="1" width="17.44140625" style="13" customWidth="1"/>
    <col min="2" max="2" width="17.33203125" style="13" bestFit="1" customWidth="1"/>
    <col min="3" max="6" width="9.6640625" style="13" bestFit="1" customWidth="1"/>
    <col min="7" max="8" width="11.6640625" style="13" bestFit="1" customWidth="1"/>
    <col min="9" max="9" width="10.33203125" style="13" customWidth="1"/>
    <col min="10" max="12" width="11.6640625" style="13" bestFit="1" customWidth="1"/>
    <col min="13" max="16" width="9.88671875" style="13" customWidth="1"/>
    <col min="17" max="16384" width="8.88671875" style="13"/>
  </cols>
  <sheetData>
    <row r="3" spans="1:18" ht="15" customHeight="1" x14ac:dyDescent="0.3">
      <c r="A3" s="164" t="s">
        <v>128</v>
      </c>
      <c r="B3" s="164"/>
      <c r="C3" s="164"/>
      <c r="D3" s="164"/>
      <c r="E3" s="164"/>
      <c r="F3" s="164"/>
      <c r="G3" s="164"/>
      <c r="H3" s="164"/>
      <c r="I3" s="164"/>
      <c r="J3" s="164"/>
      <c r="K3" s="164"/>
      <c r="L3" s="164"/>
      <c r="M3" s="164"/>
      <c r="N3" s="164"/>
      <c r="O3" s="164"/>
      <c r="P3" s="164"/>
    </row>
    <row r="4" spans="1:18" ht="15" customHeight="1" x14ac:dyDescent="0.3">
      <c r="A4" s="92" t="s">
        <v>100</v>
      </c>
      <c r="B4" s="93"/>
      <c r="C4" s="94">
        <v>2010</v>
      </c>
      <c r="D4" s="94">
        <v>2011</v>
      </c>
      <c r="E4" s="94">
        <v>2012</v>
      </c>
      <c r="F4" s="94">
        <v>2013</v>
      </c>
      <c r="G4" s="94">
        <v>2014</v>
      </c>
      <c r="H4" s="94">
        <v>2015</v>
      </c>
      <c r="I4" s="94">
        <v>2016</v>
      </c>
      <c r="J4" s="94">
        <v>2017</v>
      </c>
      <c r="K4" s="94">
        <v>2018</v>
      </c>
      <c r="L4" s="94">
        <v>2019</v>
      </c>
      <c r="M4" s="94">
        <v>2020</v>
      </c>
      <c r="N4" s="94">
        <v>2021</v>
      </c>
      <c r="O4" s="94">
        <v>2022</v>
      </c>
      <c r="P4" s="94">
        <v>2023</v>
      </c>
      <c r="Q4" s="74"/>
      <c r="R4" s="74"/>
    </row>
    <row r="5" spans="1:18" ht="15" customHeight="1" x14ac:dyDescent="0.3">
      <c r="A5" s="167" t="s">
        <v>2</v>
      </c>
      <c r="B5" s="11" t="s">
        <v>10</v>
      </c>
      <c r="C5" s="12">
        <v>15035</v>
      </c>
      <c r="D5" s="12">
        <v>15402</v>
      </c>
      <c r="E5" s="12">
        <v>18620</v>
      </c>
      <c r="F5" s="12">
        <v>21765</v>
      </c>
      <c r="G5" s="12">
        <v>20329</v>
      </c>
      <c r="H5" s="12">
        <v>21591</v>
      </c>
      <c r="I5" s="12">
        <v>20965</v>
      </c>
      <c r="J5" s="12">
        <v>28448</v>
      </c>
      <c r="K5" s="12">
        <v>31062</v>
      </c>
      <c r="L5" s="12">
        <v>31446</v>
      </c>
      <c r="M5" s="12">
        <v>9208</v>
      </c>
      <c r="N5" s="12">
        <v>14900</v>
      </c>
      <c r="O5" s="12">
        <v>28748</v>
      </c>
      <c r="P5" s="12">
        <v>31513</v>
      </c>
    </row>
    <row r="6" spans="1:18" ht="15" customHeight="1" x14ac:dyDescent="0.3">
      <c r="A6" s="167"/>
      <c r="B6" s="11" t="s">
        <v>96</v>
      </c>
      <c r="C6" s="12">
        <v>519075</v>
      </c>
      <c r="D6" s="12">
        <v>530610</v>
      </c>
      <c r="E6" s="12">
        <v>552287</v>
      </c>
      <c r="F6" s="12">
        <v>701248</v>
      </c>
      <c r="G6" s="12">
        <v>997321</v>
      </c>
      <c r="H6" s="12">
        <v>1072838</v>
      </c>
      <c r="I6" s="12">
        <v>943136</v>
      </c>
      <c r="J6" s="12">
        <v>1108932</v>
      </c>
      <c r="K6" s="12">
        <v>1295891</v>
      </c>
      <c r="L6" s="12">
        <v>1295323</v>
      </c>
      <c r="M6" s="12">
        <v>263197</v>
      </c>
      <c r="N6" s="12">
        <v>473518</v>
      </c>
      <c r="O6" s="12">
        <v>1026387</v>
      </c>
      <c r="P6" s="12">
        <v>1350779</v>
      </c>
    </row>
    <row r="7" spans="1:18" ht="15" customHeight="1" x14ac:dyDescent="0.3">
      <c r="A7" s="168" t="s">
        <v>3</v>
      </c>
      <c r="B7" s="13" t="s">
        <v>10</v>
      </c>
      <c r="C7" s="14">
        <v>1086</v>
      </c>
      <c r="D7" s="14">
        <v>1219</v>
      </c>
      <c r="E7" s="14">
        <v>1645</v>
      </c>
      <c r="F7" s="14">
        <v>2246</v>
      </c>
      <c r="G7" s="14">
        <v>996</v>
      </c>
      <c r="H7" s="14">
        <v>1054</v>
      </c>
      <c r="I7" s="14">
        <v>6438</v>
      </c>
      <c r="J7" s="14">
        <v>7051</v>
      </c>
      <c r="K7" s="14">
        <v>6433</v>
      </c>
      <c r="L7" s="14">
        <v>6489</v>
      </c>
      <c r="M7" s="14">
        <v>2409</v>
      </c>
      <c r="N7" s="14">
        <v>2179</v>
      </c>
      <c r="O7" s="14">
        <v>4466</v>
      </c>
      <c r="P7" s="14">
        <v>6198</v>
      </c>
    </row>
    <row r="8" spans="1:18" ht="15" customHeight="1" x14ac:dyDescent="0.3">
      <c r="A8" s="168"/>
      <c r="B8" s="13" t="s">
        <v>96</v>
      </c>
      <c r="C8" s="14">
        <v>0</v>
      </c>
      <c r="D8" s="14">
        <v>0</v>
      </c>
      <c r="E8" s="14">
        <v>135</v>
      </c>
      <c r="F8" s="14">
        <v>576</v>
      </c>
      <c r="G8" s="14">
        <v>543</v>
      </c>
      <c r="H8" s="14">
        <v>810</v>
      </c>
      <c r="I8" s="14">
        <v>815</v>
      </c>
      <c r="J8" s="14">
        <v>1881</v>
      </c>
      <c r="K8" s="14">
        <v>1547</v>
      </c>
      <c r="L8" s="14">
        <v>1162</v>
      </c>
      <c r="M8" s="14">
        <v>662</v>
      </c>
      <c r="N8" s="14">
        <v>364</v>
      </c>
      <c r="O8" s="14">
        <v>1333</v>
      </c>
      <c r="P8" s="14">
        <v>1196</v>
      </c>
    </row>
    <row r="9" spans="1:18" ht="15" customHeight="1" x14ac:dyDescent="0.3">
      <c r="A9" s="167" t="s">
        <v>4</v>
      </c>
      <c r="B9" s="11" t="s">
        <v>10</v>
      </c>
      <c r="C9" s="12">
        <v>3952</v>
      </c>
      <c r="D9" s="12">
        <v>2893</v>
      </c>
      <c r="E9" s="12">
        <v>3149</v>
      </c>
      <c r="F9" s="12">
        <v>3334</v>
      </c>
      <c r="G9" s="12">
        <v>2750</v>
      </c>
      <c r="H9" s="12">
        <v>4073</v>
      </c>
      <c r="I9" s="12">
        <v>4485</v>
      </c>
      <c r="J9" s="12">
        <v>4997</v>
      </c>
      <c r="K9" s="12">
        <v>4454</v>
      </c>
      <c r="L9" s="12">
        <v>4646</v>
      </c>
      <c r="M9" s="12">
        <v>1157</v>
      </c>
      <c r="N9" s="12">
        <v>1419</v>
      </c>
      <c r="O9" s="12">
        <v>3703</v>
      </c>
      <c r="P9" s="12">
        <v>4935</v>
      </c>
    </row>
    <row r="10" spans="1:18" ht="15" customHeight="1" x14ac:dyDescent="0.3">
      <c r="A10" s="167"/>
      <c r="B10" s="11" t="s">
        <v>96</v>
      </c>
      <c r="C10" s="12">
        <v>107155</v>
      </c>
      <c r="D10" s="12">
        <v>126110</v>
      </c>
      <c r="E10" s="12">
        <v>129673</v>
      </c>
      <c r="F10" s="12">
        <v>149136</v>
      </c>
      <c r="G10" s="12">
        <v>187556</v>
      </c>
      <c r="H10" s="12">
        <v>170704</v>
      </c>
      <c r="I10" s="12">
        <v>189839</v>
      </c>
      <c r="J10" s="12">
        <v>225479</v>
      </c>
      <c r="K10" s="12">
        <v>234118</v>
      </c>
      <c r="L10" s="12">
        <v>255999</v>
      </c>
      <c r="M10" s="12">
        <v>43240</v>
      </c>
      <c r="N10" s="12">
        <v>77476</v>
      </c>
      <c r="O10" s="12">
        <v>194670</v>
      </c>
      <c r="P10" s="12">
        <v>254459</v>
      </c>
    </row>
    <row r="11" spans="1:18" ht="15" customHeight="1" x14ac:dyDescent="0.3">
      <c r="A11" s="168" t="s">
        <v>5</v>
      </c>
      <c r="B11" s="13" t="s">
        <v>10</v>
      </c>
      <c r="C11" s="14">
        <v>5765</v>
      </c>
      <c r="D11" s="14">
        <v>12407</v>
      </c>
      <c r="E11" s="14">
        <v>12832</v>
      </c>
      <c r="F11" s="14">
        <v>17062</v>
      </c>
      <c r="G11" s="14">
        <v>18892</v>
      </c>
      <c r="H11" s="14">
        <v>18110</v>
      </c>
      <c r="I11" s="14">
        <v>16232</v>
      </c>
      <c r="J11" s="14">
        <v>18174</v>
      </c>
      <c r="K11" s="14">
        <v>20242</v>
      </c>
      <c r="L11" s="14">
        <v>20428</v>
      </c>
      <c r="M11" s="14">
        <v>6182</v>
      </c>
      <c r="N11" s="14">
        <v>9824</v>
      </c>
      <c r="O11" s="14">
        <v>17188</v>
      </c>
      <c r="P11" s="14">
        <v>21899</v>
      </c>
    </row>
    <row r="12" spans="1:18" ht="15" customHeight="1" x14ac:dyDescent="0.3">
      <c r="A12" s="168"/>
      <c r="B12" s="13" t="s">
        <v>96</v>
      </c>
      <c r="C12" s="14">
        <v>66790</v>
      </c>
      <c r="D12" s="14">
        <v>65060</v>
      </c>
      <c r="E12" s="14">
        <v>50879</v>
      </c>
      <c r="F12" s="14">
        <v>89165</v>
      </c>
      <c r="G12" s="14">
        <v>113815</v>
      </c>
      <c r="H12" s="14">
        <v>117010</v>
      </c>
      <c r="I12" s="14">
        <v>114293</v>
      </c>
      <c r="J12" s="14">
        <v>125549</v>
      </c>
      <c r="K12" s="14">
        <v>145939</v>
      </c>
      <c r="L12" s="14">
        <v>147713</v>
      </c>
      <c r="M12" s="14">
        <v>36352</v>
      </c>
      <c r="N12" s="14">
        <v>78762</v>
      </c>
      <c r="O12" s="14">
        <v>139512</v>
      </c>
      <c r="P12" s="14">
        <v>151508</v>
      </c>
    </row>
    <row r="13" spans="1:18" ht="15" customHeight="1" x14ac:dyDescent="0.3">
      <c r="A13" s="167" t="s">
        <v>6</v>
      </c>
      <c r="B13" s="11" t="s">
        <v>10</v>
      </c>
      <c r="C13" s="12">
        <v>15483</v>
      </c>
      <c r="D13" s="12">
        <v>17901</v>
      </c>
      <c r="E13" s="12">
        <v>22939</v>
      </c>
      <c r="F13" s="12">
        <v>29867</v>
      </c>
      <c r="G13" s="12">
        <v>30275</v>
      </c>
      <c r="H13" s="12">
        <v>24404</v>
      </c>
      <c r="I13" s="12">
        <v>32882</v>
      </c>
      <c r="J13" s="12">
        <v>36181</v>
      </c>
      <c r="K13" s="12">
        <v>37779</v>
      </c>
      <c r="L13" s="12">
        <v>39638</v>
      </c>
      <c r="M13" s="12">
        <v>13587</v>
      </c>
      <c r="N13" s="12">
        <v>17843</v>
      </c>
      <c r="O13" s="12">
        <v>23896</v>
      </c>
      <c r="P13" s="12">
        <v>24131</v>
      </c>
    </row>
    <row r="14" spans="1:18" ht="15" customHeight="1" x14ac:dyDescent="0.3">
      <c r="A14" s="167"/>
      <c r="B14" s="11" t="s">
        <v>96</v>
      </c>
      <c r="C14" s="12">
        <v>23506</v>
      </c>
      <c r="D14" s="12">
        <v>31553</v>
      </c>
      <c r="E14" s="12">
        <v>60523</v>
      </c>
      <c r="F14" s="12">
        <v>54973</v>
      </c>
      <c r="G14" s="12">
        <v>75597</v>
      </c>
      <c r="H14" s="12">
        <v>80167</v>
      </c>
      <c r="I14" s="12">
        <v>140257</v>
      </c>
      <c r="J14" s="12">
        <v>189451</v>
      </c>
      <c r="K14" s="12">
        <v>208154</v>
      </c>
      <c r="L14" s="12">
        <v>221701</v>
      </c>
      <c r="M14" s="12">
        <v>85109</v>
      </c>
      <c r="N14" s="12">
        <v>123986</v>
      </c>
      <c r="O14" s="12">
        <v>209495</v>
      </c>
      <c r="P14" s="12">
        <v>238127</v>
      </c>
    </row>
    <row r="15" spans="1:18" ht="15" customHeight="1" x14ac:dyDescent="0.3">
      <c r="A15" s="169" t="s">
        <v>1</v>
      </c>
      <c r="B15" s="106" t="s">
        <v>10</v>
      </c>
      <c r="C15" s="110">
        <f>C5+C7+C9+C11+C13</f>
        <v>41321</v>
      </c>
      <c r="D15" s="110">
        <f t="shared" ref="D15:G16" si="0">D5+D7+D9+D11+D13</f>
        <v>49822</v>
      </c>
      <c r="E15" s="110">
        <f t="shared" si="0"/>
        <v>59185</v>
      </c>
      <c r="F15" s="110">
        <f t="shared" si="0"/>
        <v>74274</v>
      </c>
      <c r="G15" s="110">
        <f t="shared" si="0"/>
        <v>73242</v>
      </c>
      <c r="H15" s="110">
        <f t="shared" ref="H15:K16" si="1">H5+H7+H9+H11+H13</f>
        <v>69232</v>
      </c>
      <c r="I15" s="110">
        <f t="shared" si="1"/>
        <v>81002</v>
      </c>
      <c r="J15" s="110">
        <f t="shared" si="1"/>
        <v>94851</v>
      </c>
      <c r="K15" s="110">
        <f t="shared" si="1"/>
        <v>99970</v>
      </c>
      <c r="L15" s="110">
        <f t="shared" ref="L15:M15" si="2">L5+L7+L9+L11+L13</f>
        <v>102647</v>
      </c>
      <c r="M15" s="110">
        <f t="shared" si="2"/>
        <v>32543</v>
      </c>
      <c r="N15" s="110">
        <f t="shared" ref="N15:O15" si="3">N5+N7+N9+N11+N13</f>
        <v>46165</v>
      </c>
      <c r="O15" s="110">
        <f t="shared" si="3"/>
        <v>78001</v>
      </c>
      <c r="P15" s="110">
        <f t="shared" ref="P15" si="4">P5+P7+P9+P11+P13</f>
        <v>88676</v>
      </c>
    </row>
    <row r="16" spans="1:18" ht="15" customHeight="1" x14ac:dyDescent="0.3">
      <c r="A16" s="169"/>
      <c r="B16" s="106" t="s">
        <v>96</v>
      </c>
      <c r="C16" s="110">
        <f>C6+C8+C10+C12+C14</f>
        <v>716526</v>
      </c>
      <c r="D16" s="110">
        <f t="shared" si="0"/>
        <v>753333</v>
      </c>
      <c r="E16" s="110">
        <f t="shared" si="0"/>
        <v>793497</v>
      </c>
      <c r="F16" s="110">
        <f t="shared" si="0"/>
        <v>995098</v>
      </c>
      <c r="G16" s="110">
        <f t="shared" si="0"/>
        <v>1374832</v>
      </c>
      <c r="H16" s="110">
        <f t="shared" si="1"/>
        <v>1441529</v>
      </c>
      <c r="I16" s="110">
        <f t="shared" si="1"/>
        <v>1388340</v>
      </c>
      <c r="J16" s="110">
        <f t="shared" si="1"/>
        <v>1651292</v>
      </c>
      <c r="K16" s="110">
        <f t="shared" si="1"/>
        <v>1885649</v>
      </c>
      <c r="L16" s="110">
        <f t="shared" ref="L16:M16" si="5">L6+L8+L10+L12+L14</f>
        <v>1921898</v>
      </c>
      <c r="M16" s="110">
        <f t="shared" si="5"/>
        <v>428560</v>
      </c>
      <c r="N16" s="110">
        <f t="shared" ref="N16:O16" si="6">N6+N8+N10+N12+N14</f>
        <v>754106</v>
      </c>
      <c r="O16" s="110">
        <f t="shared" si="6"/>
        <v>1571397</v>
      </c>
      <c r="P16" s="110">
        <f t="shared" ref="P16" si="7">P6+P8+P10+P12+P14</f>
        <v>1996069</v>
      </c>
    </row>
    <row r="17" spans="1:1" ht="15" customHeight="1" x14ac:dyDescent="0.3">
      <c r="A17" s="83" t="s">
        <v>115</v>
      </c>
    </row>
  </sheetData>
  <mergeCells count="7">
    <mergeCell ref="A3:P3"/>
    <mergeCell ref="A15:A16"/>
    <mergeCell ref="A5:A6"/>
    <mergeCell ref="A7:A8"/>
    <mergeCell ref="A9:A10"/>
    <mergeCell ref="A11:A12"/>
    <mergeCell ref="A13: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F22" sqref="F22"/>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5"/>
  <sheetViews>
    <sheetView showGridLines="0" zoomScaleNormal="100" workbookViewId="0">
      <selection activeCell="E9" sqref="E9"/>
    </sheetView>
  </sheetViews>
  <sheetFormatPr defaultRowHeight="15" customHeight="1" x14ac:dyDescent="0.3"/>
  <cols>
    <col min="1" max="2" width="15.88671875" style="13" customWidth="1"/>
    <col min="3" max="3" width="13" style="13" customWidth="1"/>
    <col min="4" max="4" width="11.88671875" style="13" customWidth="1"/>
    <col min="5" max="5" width="16.33203125" style="13" customWidth="1"/>
    <col min="6" max="6" width="12.109375" style="13" customWidth="1"/>
    <col min="7" max="7" width="16" style="13" customWidth="1"/>
    <col min="8" max="8" width="15.44140625" style="13" customWidth="1"/>
    <col min="9" max="16384" width="8.88671875" style="13"/>
  </cols>
  <sheetData>
    <row r="3" spans="1:8" ht="15" customHeight="1" x14ac:dyDescent="0.3">
      <c r="A3" s="156" t="s">
        <v>121</v>
      </c>
      <c r="B3" s="156"/>
      <c r="C3" s="156"/>
      <c r="D3" s="156"/>
      <c r="E3" s="156"/>
      <c r="F3" s="156"/>
      <c r="G3" s="156"/>
      <c r="H3" s="156"/>
    </row>
    <row r="4" spans="1:8" ht="40.799999999999997" x14ac:dyDescent="0.3">
      <c r="A4" s="89" t="s">
        <v>102</v>
      </c>
      <c r="B4" s="90" t="s">
        <v>46</v>
      </c>
      <c r="C4" s="90" t="s">
        <v>47</v>
      </c>
      <c r="D4" s="90" t="s">
        <v>59</v>
      </c>
      <c r="E4" s="91" t="s">
        <v>66</v>
      </c>
      <c r="F4" s="90" t="s">
        <v>97</v>
      </c>
      <c r="G4" s="90" t="s">
        <v>98</v>
      </c>
      <c r="H4" s="90" t="s">
        <v>99</v>
      </c>
    </row>
    <row r="5" spans="1:8" ht="15" customHeight="1" x14ac:dyDescent="0.3">
      <c r="A5" s="157" t="s">
        <v>68</v>
      </c>
      <c r="B5" s="50" t="s">
        <v>50</v>
      </c>
      <c r="C5" s="51">
        <v>84.1708766973031</v>
      </c>
      <c r="D5" s="51">
        <v>46.518286140047401</v>
      </c>
      <c r="E5" s="52">
        <v>920.41783386970496</v>
      </c>
      <c r="F5" s="53">
        <v>552.664864206385</v>
      </c>
      <c r="G5" s="51">
        <v>50.540400705265519</v>
      </c>
      <c r="H5" s="52">
        <v>10.935110456075311</v>
      </c>
    </row>
    <row r="6" spans="1:8" ht="15" customHeight="1" x14ac:dyDescent="0.3">
      <c r="A6" s="158"/>
      <c r="B6" s="11" t="s">
        <v>49</v>
      </c>
      <c r="C6" s="44">
        <v>74.114270318928902</v>
      </c>
      <c r="D6" s="44">
        <v>33.666235815855302</v>
      </c>
      <c r="E6" s="54">
        <v>582.93089920729199</v>
      </c>
      <c r="F6" s="55">
        <v>454.24768632252045</v>
      </c>
      <c r="G6" s="44">
        <v>57.753390430386993</v>
      </c>
      <c r="H6" s="54">
        <v>7.8652990402363923</v>
      </c>
    </row>
    <row r="7" spans="1:8" ht="15" customHeight="1" x14ac:dyDescent="0.3">
      <c r="A7" s="158"/>
      <c r="B7" s="56" t="s">
        <v>54</v>
      </c>
      <c r="C7" s="57">
        <v>50.288659705197603</v>
      </c>
      <c r="D7" s="57">
        <v>22.7540501034672</v>
      </c>
      <c r="E7" s="58">
        <v>348.34064538020101</v>
      </c>
      <c r="F7" s="59">
        <v>452.46881179287919</v>
      </c>
      <c r="G7" s="57">
        <v>65.321260683294625</v>
      </c>
      <c r="H7" s="58">
        <v>6.9268230138215072</v>
      </c>
    </row>
    <row r="8" spans="1:8" ht="15" customHeight="1" x14ac:dyDescent="0.3">
      <c r="A8" s="158"/>
      <c r="B8" s="11" t="s">
        <v>48</v>
      </c>
      <c r="C8" s="44">
        <v>80.588981445100799</v>
      </c>
      <c r="D8" s="44">
        <v>31.138429038509098</v>
      </c>
      <c r="E8" s="54">
        <v>491.32073209228599</v>
      </c>
      <c r="F8" s="55">
        <v>386.38568797052443</v>
      </c>
      <c r="G8" s="44">
        <v>63.376989824765403</v>
      </c>
      <c r="H8" s="54">
        <v>6.09662416973201</v>
      </c>
    </row>
    <row r="9" spans="1:8" ht="15" customHeight="1" x14ac:dyDescent="0.3">
      <c r="A9" s="159"/>
      <c r="B9" s="70" t="s">
        <v>51</v>
      </c>
      <c r="C9" s="71">
        <v>442.66530934310458</v>
      </c>
      <c r="D9" s="71">
        <v>249.11594308053699</v>
      </c>
      <c r="E9" s="72">
        <v>3196.9365839344455</v>
      </c>
      <c r="F9" s="73">
        <v>562.76364517972695</v>
      </c>
      <c r="G9" s="71">
        <v>77.923329581330606</v>
      </c>
      <c r="H9" s="72">
        <v>7.2220174394929559</v>
      </c>
    </row>
    <row r="10" spans="1:8" ht="15" customHeight="1" x14ac:dyDescent="0.3">
      <c r="A10" s="5"/>
      <c r="B10" s="6" t="s">
        <v>1</v>
      </c>
      <c r="C10" s="64">
        <v>731.82809750963497</v>
      </c>
      <c r="D10" s="64">
        <v>383.19294417841598</v>
      </c>
      <c r="E10" s="65">
        <v>5539.9466944839296</v>
      </c>
      <c r="F10" s="66">
        <v>523.61059309200823</v>
      </c>
      <c r="G10" s="64">
        <v>69.169067016467395</v>
      </c>
      <c r="H10" s="65">
        <v>7.5700109265222544</v>
      </c>
    </row>
    <row r="11" spans="1:8" ht="20.399999999999999" x14ac:dyDescent="0.3">
      <c r="A11" s="7"/>
      <c r="B11" s="8" t="s">
        <v>52</v>
      </c>
      <c r="C11" s="9">
        <v>2.0252288008400773E-2</v>
      </c>
      <c r="D11" s="9">
        <v>1.9405853891546903E-2</v>
      </c>
      <c r="E11" s="10">
        <v>2.4304647941984951E-2</v>
      </c>
      <c r="F11" s="67"/>
      <c r="G11" s="68"/>
      <c r="H11" s="69"/>
    </row>
    <row r="12" spans="1:8" ht="15" customHeight="1" x14ac:dyDescent="0.3">
      <c r="A12" s="160" t="s">
        <v>109</v>
      </c>
      <c r="B12" s="160"/>
      <c r="C12" s="160"/>
      <c r="D12" s="160"/>
      <c r="E12" s="1"/>
      <c r="F12" s="2"/>
    </row>
    <row r="15" spans="1:8" ht="15" customHeight="1" x14ac:dyDescent="0.3">
      <c r="A15" s="156" t="s">
        <v>120</v>
      </c>
      <c r="B15" s="156"/>
      <c r="C15" s="156"/>
      <c r="D15" s="156"/>
      <c r="E15" s="156"/>
      <c r="F15" s="156"/>
      <c r="G15" s="156"/>
      <c r="H15" s="156"/>
    </row>
    <row r="16" spans="1:8" ht="40.799999999999997" x14ac:dyDescent="0.3">
      <c r="A16" s="89" t="s">
        <v>102</v>
      </c>
      <c r="B16" s="90" t="s">
        <v>46</v>
      </c>
      <c r="C16" s="90" t="s">
        <v>47</v>
      </c>
      <c r="D16" s="90" t="s">
        <v>59</v>
      </c>
      <c r="E16" s="91" t="s">
        <v>66</v>
      </c>
      <c r="F16" s="90" t="s">
        <v>97</v>
      </c>
      <c r="G16" s="90" t="s">
        <v>98</v>
      </c>
      <c r="H16" s="90" t="s">
        <v>99</v>
      </c>
    </row>
    <row r="17" spans="1:8" ht="15" customHeight="1" x14ac:dyDescent="0.3">
      <c r="A17" s="157" t="s">
        <v>68</v>
      </c>
      <c r="B17" s="50" t="s">
        <v>50</v>
      </c>
      <c r="C17" s="51">
        <v>131.89703549885101</v>
      </c>
      <c r="D17" s="51">
        <v>86.676301265024307</v>
      </c>
      <c r="E17" s="52">
        <v>1778.08836403345</v>
      </c>
      <c r="F17" s="53">
        <v>657.15124632789309</v>
      </c>
      <c r="G17" s="51">
        <v>48.746903145131725</v>
      </c>
      <c r="H17" s="52">
        <v>13.48088194180027</v>
      </c>
    </row>
    <row r="18" spans="1:8" ht="15" customHeight="1" x14ac:dyDescent="0.3">
      <c r="A18" s="158"/>
      <c r="B18" s="11" t="s">
        <v>49</v>
      </c>
      <c r="C18" s="44">
        <v>109.1635347095</v>
      </c>
      <c r="D18" s="44">
        <v>51.1570227346878</v>
      </c>
      <c r="E18" s="54">
        <v>1023.17556755106</v>
      </c>
      <c r="F18" s="55">
        <v>468.62739348651598</v>
      </c>
      <c r="G18" s="44">
        <v>49.998284123545481</v>
      </c>
      <c r="H18" s="54">
        <v>9.3728695234528505</v>
      </c>
    </row>
    <row r="19" spans="1:8" ht="15" customHeight="1" x14ac:dyDescent="0.3">
      <c r="A19" s="158"/>
      <c r="B19" s="56" t="s">
        <v>54</v>
      </c>
      <c r="C19" s="57">
        <v>94.191363317951897</v>
      </c>
      <c r="D19" s="57">
        <v>40.910867695000697</v>
      </c>
      <c r="E19" s="58">
        <v>720.26483256840197</v>
      </c>
      <c r="F19" s="59">
        <v>434.33778059780462</v>
      </c>
      <c r="G19" s="57">
        <v>56.799757318590842</v>
      </c>
      <c r="H19" s="58">
        <v>7.6468245834501785</v>
      </c>
    </row>
    <row r="20" spans="1:8" ht="15" customHeight="1" x14ac:dyDescent="0.3">
      <c r="A20" s="158"/>
      <c r="B20" s="11" t="s">
        <v>48</v>
      </c>
      <c r="C20" s="44">
        <v>83.631702829823595</v>
      </c>
      <c r="D20" s="44">
        <v>38.919270375345299</v>
      </c>
      <c r="E20" s="54">
        <v>530.83229218949498</v>
      </c>
      <c r="F20" s="55">
        <v>465.36503572741367</v>
      </c>
      <c r="G20" s="44">
        <v>73.317450629872397</v>
      </c>
      <c r="H20" s="54">
        <v>6.3472615554612011</v>
      </c>
    </row>
    <row r="21" spans="1:8" ht="15" customHeight="1" x14ac:dyDescent="0.3">
      <c r="A21" s="159"/>
      <c r="B21" s="70" t="s">
        <v>51</v>
      </c>
      <c r="C21" s="71">
        <v>471.77722784330052</v>
      </c>
      <c r="D21" s="71">
        <v>235.29944540327494</v>
      </c>
      <c r="E21" s="72">
        <v>3989.3642936745928</v>
      </c>
      <c r="F21" s="73">
        <v>498.75117219822448</v>
      </c>
      <c r="G21" s="71">
        <v>58.981689332397686</v>
      </c>
      <c r="H21" s="72">
        <v>8.4560340309593087</v>
      </c>
    </row>
    <row r="22" spans="1:8" ht="15" customHeight="1" x14ac:dyDescent="0.3">
      <c r="A22" s="5"/>
      <c r="B22" s="6" t="s">
        <v>1</v>
      </c>
      <c r="C22" s="64">
        <v>890.66086419942701</v>
      </c>
      <c r="D22" s="64">
        <v>452.96290747333302</v>
      </c>
      <c r="E22" s="65">
        <v>8041.725350017</v>
      </c>
      <c r="F22" s="66">
        <v>508.56945183111867</v>
      </c>
      <c r="G22" s="64">
        <v>56.326582637191841</v>
      </c>
      <c r="H22" s="65">
        <v>9.0289420735302279</v>
      </c>
    </row>
    <row r="23" spans="1:8" ht="15" customHeight="1" x14ac:dyDescent="0.3">
      <c r="A23" s="7"/>
      <c r="B23" s="8" t="s">
        <v>52</v>
      </c>
      <c r="C23" s="9">
        <v>2.8395100094575344E-2</v>
      </c>
      <c r="D23" s="9">
        <v>2.6247390952743751E-2</v>
      </c>
      <c r="E23" s="10">
        <v>3.7067370019475222E-2</v>
      </c>
      <c r="F23" s="67"/>
      <c r="G23" s="68"/>
      <c r="H23" s="69"/>
    </row>
    <row r="24" spans="1:8" ht="15" customHeight="1" x14ac:dyDescent="0.3">
      <c r="A24" s="160" t="s">
        <v>109</v>
      </c>
      <c r="B24" s="160"/>
      <c r="C24" s="160"/>
      <c r="D24" s="160"/>
      <c r="E24" s="1"/>
      <c r="F24" s="2"/>
    </row>
    <row r="27" spans="1:8" ht="15" customHeight="1" x14ac:dyDescent="0.3">
      <c r="A27" s="156" t="s">
        <v>117</v>
      </c>
      <c r="B27" s="156"/>
      <c r="C27" s="156"/>
      <c r="D27" s="156"/>
      <c r="E27" s="156"/>
      <c r="F27" s="156"/>
      <c r="G27" s="156"/>
      <c r="H27" s="156"/>
    </row>
    <row r="28" spans="1:8" ht="40.799999999999997" x14ac:dyDescent="0.3">
      <c r="A28" s="89" t="s">
        <v>102</v>
      </c>
      <c r="B28" s="90" t="s">
        <v>46</v>
      </c>
      <c r="C28" s="90" t="s">
        <v>47</v>
      </c>
      <c r="D28" s="90" t="s">
        <v>59</v>
      </c>
      <c r="E28" s="91" t="s">
        <v>66</v>
      </c>
      <c r="F28" s="90" t="s">
        <v>97</v>
      </c>
      <c r="G28" s="90" t="s">
        <v>98</v>
      </c>
      <c r="H28" s="90" t="s">
        <v>99</v>
      </c>
    </row>
    <row r="29" spans="1:8" ht="15" customHeight="1" x14ac:dyDescent="0.3">
      <c r="A29" s="157" t="s">
        <v>68</v>
      </c>
      <c r="B29" s="50" t="s">
        <v>50</v>
      </c>
      <c r="C29" s="51">
        <v>62.827621648461303</v>
      </c>
      <c r="D29" s="51">
        <v>30.200995660601901</v>
      </c>
      <c r="E29" s="52">
        <v>687.54170948961905</v>
      </c>
      <c r="F29" s="53">
        <f>D29/C29*1000</f>
        <v>480.69614714345227</v>
      </c>
      <c r="G29" s="51">
        <f>D29/E29*1000</f>
        <v>43.926056039597839</v>
      </c>
      <c r="H29" s="52">
        <f>F29/G29</f>
        <v>10.943303143585691</v>
      </c>
    </row>
    <row r="30" spans="1:8" ht="15" customHeight="1" x14ac:dyDescent="0.3">
      <c r="A30" s="158"/>
      <c r="B30" s="11" t="s">
        <v>49</v>
      </c>
      <c r="C30" s="44">
        <v>69.921903079912795</v>
      </c>
      <c r="D30" s="44">
        <v>44.522853095503798</v>
      </c>
      <c r="E30" s="54">
        <v>526.21962238924004</v>
      </c>
      <c r="F30" s="55">
        <f t="shared" ref="F30:F34" si="0">D30/C30*1000</f>
        <v>636.75116285978709</v>
      </c>
      <c r="G30" s="44">
        <f t="shared" ref="G30:G34" si="1">D30/E30*1000</f>
        <v>84.608880401215131</v>
      </c>
      <c r="H30" s="54">
        <f t="shared" ref="H30:H34" si="2">F30/G30</f>
        <v>7.5258195102016998</v>
      </c>
    </row>
    <row r="31" spans="1:8" ht="15" customHeight="1" x14ac:dyDescent="0.3">
      <c r="A31" s="158"/>
      <c r="B31" s="56" t="s">
        <v>54</v>
      </c>
      <c r="C31" s="57">
        <v>46.168071509632099</v>
      </c>
      <c r="D31" s="57">
        <v>28.791476193109901</v>
      </c>
      <c r="E31" s="58">
        <v>512.56499569478206</v>
      </c>
      <c r="F31" s="59">
        <f t="shared" si="0"/>
        <v>623.62310687166348</v>
      </c>
      <c r="G31" s="57">
        <f t="shared" si="1"/>
        <v>56.17136643145723</v>
      </c>
      <c r="H31" s="58">
        <f t="shared" si="2"/>
        <v>11.102153045050734</v>
      </c>
    </row>
    <row r="32" spans="1:8" ht="15" customHeight="1" x14ac:dyDescent="0.3">
      <c r="A32" s="158"/>
      <c r="B32" s="11" t="s">
        <v>48</v>
      </c>
      <c r="C32" s="44">
        <v>28.997386707251799</v>
      </c>
      <c r="D32" s="44">
        <v>19.400678516836901</v>
      </c>
      <c r="E32" s="54">
        <v>183.16311834797401</v>
      </c>
      <c r="F32" s="55">
        <f t="shared" ref="F32" si="3">D32/C32*1000</f>
        <v>669.04920476799691</v>
      </c>
      <c r="G32" s="44">
        <f t="shared" ref="G32" si="4">D32/E32*1000</f>
        <v>105.92022396113292</v>
      </c>
      <c r="H32" s="54">
        <f t="shared" ref="H32" si="5">F32/G32</f>
        <v>6.3165388038973775</v>
      </c>
    </row>
    <row r="33" spans="1:8" ht="15" customHeight="1" x14ac:dyDescent="0.3">
      <c r="A33" s="159"/>
      <c r="B33" s="70" t="s">
        <v>51</v>
      </c>
      <c r="C33" s="71">
        <f>C34-SUM(C29:C32)</f>
        <v>269.08701810044005</v>
      </c>
      <c r="D33" s="71">
        <f t="shared" ref="D33:E33" si="6">D34-SUM(D29:D32)</f>
        <v>126.68228996595849</v>
      </c>
      <c r="E33" s="72">
        <f t="shared" si="6"/>
        <v>2183.6760729983953</v>
      </c>
      <c r="F33" s="73">
        <f t="shared" si="0"/>
        <v>470.785587726394</v>
      </c>
      <c r="G33" s="71">
        <f t="shared" si="1"/>
        <v>58.013315954875871</v>
      </c>
      <c r="H33" s="72">
        <f t="shared" si="2"/>
        <v>8.1151297762841583</v>
      </c>
    </row>
    <row r="34" spans="1:8" ht="15" customHeight="1" x14ac:dyDescent="0.3">
      <c r="A34" s="5"/>
      <c r="B34" s="6" t="s">
        <v>1</v>
      </c>
      <c r="C34" s="64">
        <v>477.00200104569802</v>
      </c>
      <c r="D34" s="64">
        <v>249.59829343201099</v>
      </c>
      <c r="E34" s="65">
        <v>4093.1655189200101</v>
      </c>
      <c r="F34" s="66">
        <f t="shared" si="0"/>
        <v>523.26466741194838</v>
      </c>
      <c r="G34" s="64">
        <f t="shared" si="1"/>
        <v>60.979281751075632</v>
      </c>
      <c r="H34" s="65">
        <f t="shared" si="2"/>
        <v>8.5810237901452222</v>
      </c>
    </row>
    <row r="35" spans="1:8" ht="20.399999999999999" x14ac:dyDescent="0.3">
      <c r="A35" s="7"/>
      <c r="B35" s="8" t="s">
        <v>52</v>
      </c>
      <c r="C35" s="9">
        <v>2.9128329882638238E-2</v>
      </c>
      <c r="D35" s="9">
        <v>2.4166163675465733E-2</v>
      </c>
      <c r="E35" s="10">
        <v>3.1160507847351655E-2</v>
      </c>
      <c r="F35" s="67"/>
      <c r="G35" s="68"/>
      <c r="H35" s="69"/>
    </row>
    <row r="36" spans="1:8" ht="15" customHeight="1" x14ac:dyDescent="0.3">
      <c r="A36" s="160" t="s">
        <v>109</v>
      </c>
      <c r="B36" s="160"/>
      <c r="C36" s="160"/>
      <c r="D36" s="160"/>
      <c r="E36" s="1"/>
      <c r="F36" s="2"/>
    </row>
    <row r="39" spans="1:8" ht="15" customHeight="1" x14ac:dyDescent="0.3">
      <c r="A39" s="156" t="s">
        <v>95</v>
      </c>
      <c r="B39" s="156"/>
      <c r="C39" s="156"/>
      <c r="D39" s="156"/>
      <c r="E39" s="156"/>
      <c r="F39" s="156"/>
      <c r="G39" s="156"/>
      <c r="H39" s="156"/>
    </row>
    <row r="40" spans="1:8" ht="40.799999999999997" x14ac:dyDescent="0.3">
      <c r="A40" s="89" t="s">
        <v>102</v>
      </c>
      <c r="B40" s="90" t="s">
        <v>46</v>
      </c>
      <c r="C40" s="90" t="s">
        <v>47</v>
      </c>
      <c r="D40" s="90" t="s">
        <v>59</v>
      </c>
      <c r="E40" s="91" t="s">
        <v>66</v>
      </c>
      <c r="F40" s="90" t="s">
        <v>97</v>
      </c>
      <c r="G40" s="90" t="s">
        <v>98</v>
      </c>
      <c r="H40" s="90" t="s">
        <v>99</v>
      </c>
    </row>
    <row r="41" spans="1:8" ht="15" customHeight="1" x14ac:dyDescent="0.3">
      <c r="A41" s="157" t="s">
        <v>68</v>
      </c>
      <c r="B41" s="50" t="s">
        <v>50</v>
      </c>
      <c r="C41" s="51">
        <v>46.154000000000003</v>
      </c>
      <c r="D41" s="51">
        <v>28.934122699999989</v>
      </c>
      <c r="E41" s="52">
        <v>575.42700000000002</v>
      </c>
      <c r="F41" s="53">
        <f>D41/C41*1000</f>
        <v>626.90390215365926</v>
      </c>
      <c r="G41" s="51">
        <f>D41/E41*1000</f>
        <v>50.282872892651866</v>
      </c>
      <c r="H41" s="52">
        <f>F41/G41</f>
        <v>12.467543441521864</v>
      </c>
    </row>
    <row r="42" spans="1:8" ht="15" customHeight="1" x14ac:dyDescent="0.3">
      <c r="A42" s="158"/>
      <c r="B42" s="11" t="s">
        <v>49</v>
      </c>
      <c r="C42" s="44">
        <v>28.207000000000001</v>
      </c>
      <c r="D42" s="44">
        <v>15.5048475</v>
      </c>
      <c r="E42" s="54">
        <v>239.86799999999999</v>
      </c>
      <c r="F42" s="55">
        <f t="shared" ref="F42:F45" si="7">D42/C42*1000</f>
        <v>549.68084163505512</v>
      </c>
      <c r="G42" s="44">
        <f t="shared" ref="G42:G45" si="8">D42/E42*1000</f>
        <v>64.639082745510024</v>
      </c>
      <c r="H42" s="54">
        <f t="shared" ref="H42:H45" si="9">F42/G42</f>
        <v>8.5038465629099171</v>
      </c>
    </row>
    <row r="43" spans="1:8" ht="15" customHeight="1" x14ac:dyDescent="0.3">
      <c r="A43" s="158"/>
      <c r="B43" s="56" t="s">
        <v>54</v>
      </c>
      <c r="C43" s="57">
        <v>29.347999999999999</v>
      </c>
      <c r="D43" s="57">
        <v>13.891496</v>
      </c>
      <c r="E43" s="58">
        <v>315.93900000000002</v>
      </c>
      <c r="F43" s="59">
        <f t="shared" si="7"/>
        <v>473.33705874335561</v>
      </c>
      <c r="G43" s="57">
        <f t="shared" si="8"/>
        <v>43.968918050636354</v>
      </c>
      <c r="H43" s="58">
        <f t="shared" si="9"/>
        <v>10.765265094725367</v>
      </c>
    </row>
    <row r="44" spans="1:8" ht="15" customHeight="1" x14ac:dyDescent="0.3">
      <c r="A44" s="159"/>
      <c r="B44" s="60" t="s">
        <v>51</v>
      </c>
      <c r="C44" s="61">
        <f>C45-SUM(C41:C43)</f>
        <v>174.38299999999998</v>
      </c>
      <c r="D44" s="61">
        <f>D45-SUM(D41:D43)</f>
        <v>73.866751300000004</v>
      </c>
      <c r="E44" s="62">
        <f>E45-SUM(E41:E43)</f>
        <v>1634.8239999999998</v>
      </c>
      <c r="F44" s="63">
        <f t="shared" si="7"/>
        <v>423.58917612381947</v>
      </c>
      <c r="G44" s="61">
        <f t="shared" si="8"/>
        <v>45.183304930683676</v>
      </c>
      <c r="H44" s="62">
        <f t="shared" si="9"/>
        <v>9.3749046638720515</v>
      </c>
    </row>
    <row r="45" spans="1:8" ht="15" customHeight="1" x14ac:dyDescent="0.3">
      <c r="A45" s="5"/>
      <c r="B45" s="6" t="s">
        <v>1</v>
      </c>
      <c r="C45" s="64">
        <v>278.09199999999998</v>
      </c>
      <c r="D45" s="64">
        <v>132.19721749999999</v>
      </c>
      <c r="E45" s="65">
        <v>2766.058</v>
      </c>
      <c r="F45" s="66">
        <f t="shared" si="7"/>
        <v>475.37224191994017</v>
      </c>
      <c r="G45" s="64">
        <f t="shared" si="8"/>
        <v>47.792641188290339</v>
      </c>
      <c r="H45" s="65">
        <f t="shared" si="9"/>
        <v>9.9465572544337846</v>
      </c>
    </row>
    <row r="46" spans="1:8" ht="20.399999999999999" x14ac:dyDescent="0.3">
      <c r="A46" s="7"/>
      <c r="B46" s="8" t="s">
        <v>52</v>
      </c>
      <c r="C46" s="9">
        <v>3.3555198985278964E-2</v>
      </c>
      <c r="D46" s="9">
        <v>3.0672694721965481E-2</v>
      </c>
      <c r="E46" s="10">
        <v>4.3183647160968133E-2</v>
      </c>
      <c r="F46" s="67"/>
      <c r="G46" s="68"/>
      <c r="H46" s="69"/>
    </row>
    <row r="47" spans="1:8" ht="15" customHeight="1" x14ac:dyDescent="0.3">
      <c r="A47" s="160" t="s">
        <v>109</v>
      </c>
      <c r="B47" s="160"/>
      <c r="C47" s="160"/>
      <c r="D47" s="160"/>
      <c r="E47" s="1"/>
      <c r="F47" s="2"/>
    </row>
    <row r="50" spans="1:8" ht="15" customHeight="1" x14ac:dyDescent="0.3">
      <c r="A50" s="156" t="s">
        <v>93</v>
      </c>
      <c r="B50" s="156"/>
      <c r="C50" s="156"/>
      <c r="D50" s="156"/>
      <c r="E50" s="156"/>
      <c r="F50" s="156"/>
      <c r="G50" s="156"/>
      <c r="H50" s="156"/>
    </row>
    <row r="51" spans="1:8" ht="40.799999999999997" x14ac:dyDescent="0.3">
      <c r="A51" s="89" t="s">
        <v>102</v>
      </c>
      <c r="B51" s="90" t="s">
        <v>46</v>
      </c>
      <c r="C51" s="90" t="s">
        <v>47</v>
      </c>
      <c r="D51" s="90" t="s">
        <v>59</v>
      </c>
      <c r="E51" s="91" t="s">
        <v>66</v>
      </c>
      <c r="F51" s="90" t="s">
        <v>97</v>
      </c>
      <c r="G51" s="90" t="s">
        <v>98</v>
      </c>
      <c r="H51" s="90" t="s">
        <v>99</v>
      </c>
    </row>
    <row r="52" spans="1:8" ht="15" customHeight="1" x14ac:dyDescent="0.3">
      <c r="A52" s="157" t="s">
        <v>68</v>
      </c>
      <c r="B52" s="50" t="s">
        <v>50</v>
      </c>
      <c r="C52" s="51">
        <v>116.508</v>
      </c>
      <c r="D52" s="51">
        <v>60.535340599999991</v>
      </c>
      <c r="E52" s="52">
        <v>997.67100000000005</v>
      </c>
      <c r="F52" s="53">
        <f>D52/C52*1000</f>
        <v>519.58097813025711</v>
      </c>
      <c r="G52" s="51">
        <f>D52/E52*1000</f>
        <v>60.676656533065497</v>
      </c>
      <c r="H52" s="52">
        <f>F52/G52</f>
        <v>8.5631115459882601</v>
      </c>
    </row>
    <row r="53" spans="1:8" ht="15" customHeight="1" x14ac:dyDescent="0.3">
      <c r="A53" s="158"/>
      <c r="B53" s="11" t="s">
        <v>48</v>
      </c>
      <c r="C53" s="44">
        <v>104.816</v>
      </c>
      <c r="D53" s="44">
        <v>41.070567799999999</v>
      </c>
      <c r="E53" s="54">
        <v>737.71900000000005</v>
      </c>
      <c r="F53" s="55">
        <f t="shared" ref="F53:F57" si="10">D53/C53*1000</f>
        <v>391.83490879255072</v>
      </c>
      <c r="G53" s="44">
        <f t="shared" ref="G53:G57" si="11">D53/E53*1000</f>
        <v>55.672373627356755</v>
      </c>
      <c r="H53" s="54">
        <f t="shared" ref="H53:H57" si="12">F53/G53</f>
        <v>7.0382288963517015</v>
      </c>
    </row>
    <row r="54" spans="1:8" ht="15" customHeight="1" x14ac:dyDescent="0.3">
      <c r="A54" s="158"/>
      <c r="B54" s="56" t="s">
        <v>49</v>
      </c>
      <c r="C54" s="57">
        <v>78.225999999999999</v>
      </c>
      <c r="D54" s="57">
        <v>53.500117499999988</v>
      </c>
      <c r="E54" s="58">
        <v>636.67999999999995</v>
      </c>
      <c r="F54" s="59">
        <f t="shared" si="10"/>
        <v>683.91733566844766</v>
      </c>
      <c r="G54" s="57">
        <f t="shared" si="11"/>
        <v>84.029838380348039</v>
      </c>
      <c r="H54" s="58">
        <f t="shared" si="12"/>
        <v>8.1389819241684354</v>
      </c>
    </row>
    <row r="55" spans="1:8" ht="15" customHeight="1" x14ac:dyDescent="0.3">
      <c r="A55" s="158"/>
      <c r="B55" s="11" t="s">
        <v>54</v>
      </c>
      <c r="C55" s="44">
        <v>57.305999999999997</v>
      </c>
      <c r="D55" s="44">
        <v>31.451702600000001</v>
      </c>
      <c r="E55" s="54">
        <v>443.91500000000002</v>
      </c>
      <c r="F55" s="55">
        <f t="shared" si="10"/>
        <v>548.83786339999313</v>
      </c>
      <c r="G55" s="44">
        <f t="shared" si="11"/>
        <v>70.850731784237965</v>
      </c>
      <c r="H55" s="54">
        <f t="shared" si="12"/>
        <v>7.7463965378843422</v>
      </c>
    </row>
    <row r="56" spans="1:8" ht="15" customHeight="1" x14ac:dyDescent="0.3">
      <c r="A56" s="159"/>
      <c r="B56" s="70" t="s">
        <v>51</v>
      </c>
      <c r="C56" s="71">
        <f>C57-SUM(C52:C55)</f>
        <v>541.64400000000001</v>
      </c>
      <c r="D56" s="71">
        <f>D57-SUM(D52:D55)</f>
        <v>230.34061210000007</v>
      </c>
      <c r="E56" s="72">
        <f>E57-SUM(E52:E55)</f>
        <v>3650.2689999999998</v>
      </c>
      <c r="F56" s="73">
        <f t="shared" si="10"/>
        <v>425.2620025330292</v>
      </c>
      <c r="G56" s="71">
        <f t="shared" si="11"/>
        <v>63.102366455732458</v>
      </c>
      <c r="H56" s="72">
        <f t="shared" si="12"/>
        <v>6.73924016512691</v>
      </c>
    </row>
    <row r="57" spans="1:8" ht="15" customHeight="1" x14ac:dyDescent="0.3">
      <c r="A57" s="5"/>
      <c r="B57" s="6" t="s">
        <v>1</v>
      </c>
      <c r="C57" s="64">
        <v>898.5</v>
      </c>
      <c r="D57" s="64">
        <v>416.89834060000004</v>
      </c>
      <c r="E57" s="65">
        <v>6466.2539999999999</v>
      </c>
      <c r="F57" s="66">
        <f t="shared" si="10"/>
        <v>463.99370127991102</v>
      </c>
      <c r="G57" s="64">
        <f t="shared" si="11"/>
        <v>64.472929860163248</v>
      </c>
      <c r="H57" s="65">
        <f t="shared" si="12"/>
        <v>7.1967212020033386</v>
      </c>
    </row>
    <row r="58" spans="1:8" ht="20.399999999999999" x14ac:dyDescent="0.3">
      <c r="A58" s="7"/>
      <c r="B58" s="8" t="s">
        <v>52</v>
      </c>
      <c r="C58" s="9">
        <v>2.4520329413501012E-2</v>
      </c>
      <c r="D58" s="9">
        <v>2.3580335394424591E-2</v>
      </c>
      <c r="E58" s="10">
        <v>2.7816188434790317E-2</v>
      </c>
      <c r="F58" s="67"/>
      <c r="G58" s="68"/>
      <c r="H58" s="69"/>
    </row>
    <row r="59" spans="1:8" ht="15" customHeight="1" x14ac:dyDescent="0.3">
      <c r="A59" s="160" t="s">
        <v>109</v>
      </c>
      <c r="B59" s="160"/>
      <c r="C59" s="160"/>
      <c r="D59" s="160"/>
      <c r="E59" s="1"/>
      <c r="F59" s="2"/>
    </row>
    <row r="62" spans="1:8" ht="15" customHeight="1" x14ac:dyDescent="0.3">
      <c r="A62" s="156" t="s">
        <v>88</v>
      </c>
      <c r="B62" s="156"/>
      <c r="C62" s="156"/>
      <c r="D62" s="156"/>
      <c r="E62" s="156"/>
      <c r="F62" s="156"/>
      <c r="G62" s="156"/>
      <c r="H62" s="156"/>
    </row>
    <row r="63" spans="1:8" ht="40.799999999999997" x14ac:dyDescent="0.3">
      <c r="A63" s="89" t="s">
        <v>102</v>
      </c>
      <c r="B63" s="90" t="s">
        <v>46</v>
      </c>
      <c r="C63" s="90" t="s">
        <v>47</v>
      </c>
      <c r="D63" s="90" t="s">
        <v>59</v>
      </c>
      <c r="E63" s="91" t="s">
        <v>66</v>
      </c>
      <c r="F63" s="90" t="s">
        <v>97</v>
      </c>
      <c r="G63" s="90" t="s">
        <v>98</v>
      </c>
      <c r="H63" s="90" t="s">
        <v>99</v>
      </c>
    </row>
    <row r="64" spans="1:8" ht="15" customHeight="1" x14ac:dyDescent="0.3">
      <c r="A64" s="157" t="s">
        <v>68</v>
      </c>
      <c r="B64" s="50" t="s">
        <v>50</v>
      </c>
      <c r="C64" s="51">
        <v>110.24299999999999</v>
      </c>
      <c r="D64" s="51">
        <v>54.13645129999999</v>
      </c>
      <c r="E64" s="52">
        <v>1100.509</v>
      </c>
      <c r="F64" s="53">
        <f>D64/C64*1000</f>
        <v>491.06475059640968</v>
      </c>
      <c r="G64" s="51">
        <f>D64/E64*1000</f>
        <v>49.192193157893293</v>
      </c>
      <c r="H64" s="52">
        <f>F64/G64</f>
        <v>9.9825748573605591</v>
      </c>
    </row>
    <row r="65" spans="1:8" ht="15" customHeight="1" x14ac:dyDescent="0.3">
      <c r="A65" s="158"/>
      <c r="B65" s="11" t="s">
        <v>48</v>
      </c>
      <c r="C65" s="44">
        <v>99.519000000000005</v>
      </c>
      <c r="D65" s="44">
        <v>64.705588700000007</v>
      </c>
      <c r="E65" s="54">
        <v>831.00099999999998</v>
      </c>
      <c r="F65" s="55">
        <f t="shared" ref="F65:F69" si="13">D65/C65*1000</f>
        <v>650.18326852158896</v>
      </c>
      <c r="G65" s="44">
        <f t="shared" ref="G65:G69" si="14">D65/E65*1000</f>
        <v>77.864633977576446</v>
      </c>
      <c r="H65" s="54">
        <f t="shared" ref="H65:H69" si="15">F65/G65</f>
        <v>8.3501743385685163</v>
      </c>
    </row>
    <row r="66" spans="1:8" ht="15" customHeight="1" x14ac:dyDescent="0.3">
      <c r="A66" s="158"/>
      <c r="B66" s="56" t="s">
        <v>49</v>
      </c>
      <c r="C66" s="57">
        <v>83.379000000000005</v>
      </c>
      <c r="D66" s="57">
        <v>48.603021199999993</v>
      </c>
      <c r="E66" s="58">
        <v>660.30600000000004</v>
      </c>
      <c r="F66" s="59">
        <f t="shared" si="13"/>
        <v>582.91681598484024</v>
      </c>
      <c r="G66" s="57">
        <f t="shared" si="14"/>
        <v>73.606814416346353</v>
      </c>
      <c r="H66" s="58">
        <f t="shared" si="15"/>
        <v>7.9193322059511386</v>
      </c>
    </row>
    <row r="67" spans="1:8" ht="15" customHeight="1" x14ac:dyDescent="0.3">
      <c r="A67" s="158"/>
      <c r="B67" s="11" t="s">
        <v>54</v>
      </c>
      <c r="C67" s="44">
        <v>66.22</v>
      </c>
      <c r="D67" s="44">
        <v>26.283520899999996</v>
      </c>
      <c r="E67" s="54">
        <v>457.18200000000002</v>
      </c>
      <c r="F67" s="55">
        <f t="shared" si="13"/>
        <v>396.91212473572932</v>
      </c>
      <c r="G67" s="44">
        <f t="shared" si="14"/>
        <v>57.490279363579482</v>
      </c>
      <c r="H67" s="54">
        <f t="shared" si="15"/>
        <v>6.903986710963455</v>
      </c>
    </row>
    <row r="68" spans="1:8" ht="15" customHeight="1" x14ac:dyDescent="0.3">
      <c r="A68" s="159"/>
      <c r="B68" s="70" t="s">
        <v>51</v>
      </c>
      <c r="C68" s="71">
        <f>C69-SUM(C64:C67)</f>
        <v>526.61199999999997</v>
      </c>
      <c r="D68" s="71">
        <f>D69-SUM(D64:D67)</f>
        <v>221.74919250000005</v>
      </c>
      <c r="E68" s="72">
        <f>E69-SUM(E64:E67)</f>
        <v>3565.0740000000005</v>
      </c>
      <c r="F68" s="73">
        <f t="shared" si="13"/>
        <v>421.0864782800241</v>
      </c>
      <c r="G68" s="71">
        <f t="shared" si="14"/>
        <v>62.200445909397672</v>
      </c>
      <c r="H68" s="72">
        <f t="shared" si="15"/>
        <v>6.7698305393724425</v>
      </c>
    </row>
    <row r="69" spans="1:8" ht="15" customHeight="1" x14ac:dyDescent="0.3">
      <c r="A69" s="5"/>
      <c r="B69" s="6" t="s">
        <v>1</v>
      </c>
      <c r="C69" s="64">
        <v>885.97299999999996</v>
      </c>
      <c r="D69" s="64">
        <v>415.47777460000003</v>
      </c>
      <c r="E69" s="65">
        <v>6614.0720000000001</v>
      </c>
      <c r="F69" s="66">
        <f t="shared" si="13"/>
        <v>468.95083100726555</v>
      </c>
      <c r="G69" s="64">
        <f t="shared" si="14"/>
        <v>62.817243991296138</v>
      </c>
      <c r="H69" s="65">
        <f t="shared" si="15"/>
        <v>7.4653200492565812</v>
      </c>
    </row>
    <row r="70" spans="1:8" ht="20.399999999999999" x14ac:dyDescent="0.3">
      <c r="A70" s="7"/>
      <c r="B70" s="8" t="s">
        <v>52</v>
      </c>
      <c r="C70" s="9">
        <v>2.5436290901388273E-2</v>
      </c>
      <c r="D70" s="9">
        <v>2.6542697715517847E-2</v>
      </c>
      <c r="E70" s="10">
        <v>2.9135340734695345E-2</v>
      </c>
      <c r="F70" s="67"/>
      <c r="G70" s="68"/>
      <c r="H70" s="69"/>
    </row>
    <row r="71" spans="1:8" ht="15" customHeight="1" x14ac:dyDescent="0.3">
      <c r="A71" s="160" t="s">
        <v>109</v>
      </c>
      <c r="B71" s="160"/>
      <c r="C71" s="160"/>
      <c r="D71" s="160"/>
      <c r="E71" s="1"/>
      <c r="F71" s="2"/>
    </row>
    <row r="74" spans="1:8" ht="15" customHeight="1" x14ac:dyDescent="0.3">
      <c r="A74" s="156" t="s">
        <v>65</v>
      </c>
      <c r="B74" s="156"/>
      <c r="C74" s="156"/>
      <c r="D74" s="156"/>
      <c r="E74" s="156"/>
      <c r="F74" s="156"/>
      <c r="G74" s="156"/>
      <c r="H74" s="156"/>
    </row>
    <row r="75" spans="1:8" ht="40.799999999999997" x14ac:dyDescent="0.3">
      <c r="A75" s="89" t="s">
        <v>102</v>
      </c>
      <c r="B75" s="90" t="s">
        <v>46</v>
      </c>
      <c r="C75" s="90" t="s">
        <v>47</v>
      </c>
      <c r="D75" s="90" t="s">
        <v>59</v>
      </c>
      <c r="E75" s="91" t="s">
        <v>66</v>
      </c>
      <c r="F75" s="90" t="s">
        <v>97</v>
      </c>
      <c r="G75" s="90" t="s">
        <v>98</v>
      </c>
      <c r="H75" s="90" t="s">
        <v>99</v>
      </c>
    </row>
    <row r="76" spans="1:8" ht="15" customHeight="1" x14ac:dyDescent="0.3">
      <c r="A76" s="157" t="s">
        <v>68</v>
      </c>
      <c r="B76" s="50" t="s">
        <v>50</v>
      </c>
      <c r="C76" s="51">
        <v>102.624</v>
      </c>
      <c r="D76" s="51">
        <v>48.817482599999991</v>
      </c>
      <c r="E76" s="52">
        <v>857.61300000000006</v>
      </c>
      <c r="F76" s="53">
        <f>D76/C76*1000</f>
        <v>475.69265084190823</v>
      </c>
      <c r="G76" s="51">
        <f>D76/E76*1000</f>
        <v>56.922507704524051</v>
      </c>
      <c r="H76" s="52">
        <f>F76/G76</f>
        <v>8.3568463517305904</v>
      </c>
    </row>
    <row r="77" spans="1:8" ht="15" customHeight="1" x14ac:dyDescent="0.3">
      <c r="A77" s="158"/>
      <c r="B77" s="11" t="s">
        <v>48</v>
      </c>
      <c r="C77" s="44">
        <v>67.302999999999997</v>
      </c>
      <c r="D77" s="44">
        <v>28.994924700000002</v>
      </c>
      <c r="E77" s="54">
        <v>525.20799999999997</v>
      </c>
      <c r="F77" s="55">
        <f t="shared" ref="F77:F81" si="16">D77/C77*1000</f>
        <v>430.81177213497176</v>
      </c>
      <c r="G77" s="44">
        <f t="shared" ref="G77:G81" si="17">D77/E77*1000</f>
        <v>55.206555688412976</v>
      </c>
      <c r="H77" s="54">
        <f t="shared" ref="H77:H81" si="18">F77/G77</f>
        <v>7.8036343105062187</v>
      </c>
    </row>
    <row r="78" spans="1:8" ht="15" customHeight="1" x14ac:dyDescent="0.3">
      <c r="A78" s="158"/>
      <c r="B78" s="56" t="s">
        <v>49</v>
      </c>
      <c r="C78" s="57">
        <v>61.819000000000003</v>
      </c>
      <c r="D78" s="57">
        <v>35.108064599999999</v>
      </c>
      <c r="E78" s="58">
        <v>573.44799999999998</v>
      </c>
      <c r="F78" s="59">
        <f t="shared" si="16"/>
        <v>567.91705786246939</v>
      </c>
      <c r="G78" s="57">
        <f t="shared" si="17"/>
        <v>61.22275184497984</v>
      </c>
      <c r="H78" s="58">
        <f t="shared" si="18"/>
        <v>9.2762419320920735</v>
      </c>
    </row>
    <row r="79" spans="1:8" ht="15" customHeight="1" x14ac:dyDescent="0.3">
      <c r="A79" s="158"/>
      <c r="B79" s="11" t="s">
        <v>54</v>
      </c>
      <c r="C79" s="44">
        <v>50</v>
      </c>
      <c r="D79" s="44">
        <v>21.534668100000005</v>
      </c>
      <c r="E79" s="54">
        <v>357.53899999999999</v>
      </c>
      <c r="F79" s="55">
        <f t="shared" si="16"/>
        <v>430.69336200000009</v>
      </c>
      <c r="G79" s="44">
        <f t="shared" si="17"/>
        <v>60.230263271978735</v>
      </c>
      <c r="H79" s="54">
        <f t="shared" si="18"/>
        <v>7.1507800000000001</v>
      </c>
    </row>
    <row r="80" spans="1:8" ht="15" customHeight="1" x14ac:dyDescent="0.3">
      <c r="A80" s="159"/>
      <c r="B80" s="70" t="s">
        <v>51</v>
      </c>
      <c r="C80" s="71">
        <v>445.10500000000002</v>
      </c>
      <c r="D80" s="71">
        <v>172.80816060000004</v>
      </c>
      <c r="E80" s="72">
        <v>2899.8450000000003</v>
      </c>
      <c r="F80" s="73">
        <f t="shared" si="16"/>
        <v>388.24133766190005</v>
      </c>
      <c r="G80" s="71">
        <f t="shared" si="17"/>
        <v>59.5922059972171</v>
      </c>
      <c r="H80" s="72">
        <f t="shared" si="18"/>
        <v>6.5149683782478292</v>
      </c>
    </row>
    <row r="81" spans="1:8" ht="15" customHeight="1" x14ac:dyDescent="0.3">
      <c r="A81" s="5"/>
      <c r="B81" s="6" t="s">
        <v>1</v>
      </c>
      <c r="C81" s="64">
        <f>SUM(C76:C80)</f>
        <v>726.851</v>
      </c>
      <c r="D81" s="64">
        <f>SUM(D76:D80)</f>
        <v>307.26330060000004</v>
      </c>
      <c r="E81" s="65">
        <f>SUM(E76:E80)</f>
        <v>5213.6530000000002</v>
      </c>
      <c r="F81" s="66">
        <f t="shared" si="16"/>
        <v>422.73217014216124</v>
      </c>
      <c r="G81" s="64">
        <f t="shared" si="17"/>
        <v>58.934359574754978</v>
      </c>
      <c r="H81" s="65">
        <f t="shared" si="18"/>
        <v>7.1729322791053463</v>
      </c>
    </row>
    <row r="82" spans="1:8" ht="20.399999999999999" x14ac:dyDescent="0.3">
      <c r="A82" s="7"/>
      <c r="B82" s="8" t="s">
        <v>52</v>
      </c>
      <c r="C82" s="9">
        <v>2.343068689485785E-2</v>
      </c>
      <c r="D82" s="9">
        <v>2.1634509488380541E-2</v>
      </c>
      <c r="E82" s="10">
        <v>2.4844069973867868E-2</v>
      </c>
      <c r="F82" s="67"/>
      <c r="G82" s="68"/>
      <c r="H82" s="69"/>
    </row>
    <row r="83" spans="1:8" ht="15" customHeight="1" x14ac:dyDescent="0.3">
      <c r="A83" s="160" t="s">
        <v>109</v>
      </c>
      <c r="B83" s="160"/>
      <c r="C83" s="160"/>
      <c r="D83" s="160"/>
      <c r="E83" s="1"/>
      <c r="F83" s="2"/>
    </row>
    <row r="86" spans="1:8" ht="15" customHeight="1" x14ac:dyDescent="0.3">
      <c r="A86" s="156" t="s">
        <v>53</v>
      </c>
      <c r="B86" s="156"/>
      <c r="C86" s="156"/>
      <c r="D86" s="156"/>
      <c r="E86" s="156"/>
      <c r="F86" s="156"/>
      <c r="G86" s="156"/>
      <c r="H86" s="156"/>
    </row>
    <row r="87" spans="1:8" ht="40.799999999999997" x14ac:dyDescent="0.3">
      <c r="A87" s="89" t="s">
        <v>102</v>
      </c>
      <c r="B87" s="90" t="s">
        <v>46</v>
      </c>
      <c r="C87" s="90" t="s">
        <v>47</v>
      </c>
      <c r="D87" s="90" t="s">
        <v>59</v>
      </c>
      <c r="E87" s="91" t="s">
        <v>66</v>
      </c>
      <c r="F87" s="90" t="s">
        <v>97</v>
      </c>
      <c r="G87" s="90" t="s">
        <v>98</v>
      </c>
      <c r="H87" s="90" t="s">
        <v>99</v>
      </c>
    </row>
    <row r="88" spans="1:8" ht="15" customHeight="1" x14ac:dyDescent="0.3">
      <c r="A88" s="157" t="s">
        <v>68</v>
      </c>
      <c r="B88" s="50" t="s">
        <v>54</v>
      </c>
      <c r="C88" s="51">
        <v>91.37</v>
      </c>
      <c r="D88" s="51">
        <v>37.169481300000029</v>
      </c>
      <c r="E88" s="52">
        <v>607.83299999999997</v>
      </c>
      <c r="F88" s="53">
        <f>D88/C88*1000</f>
        <v>406.80180912772272</v>
      </c>
      <c r="G88" s="51">
        <f>D88/E88*1000</f>
        <v>61.150811653858923</v>
      </c>
      <c r="H88" s="52">
        <f>F88/G88</f>
        <v>6.6524351537703827</v>
      </c>
    </row>
    <row r="89" spans="1:8" ht="15" customHeight="1" x14ac:dyDescent="0.3">
      <c r="A89" s="158"/>
      <c r="B89" s="11" t="s">
        <v>50</v>
      </c>
      <c r="C89" s="44">
        <v>82.028999999999996</v>
      </c>
      <c r="D89" s="44">
        <v>47.099792000000008</v>
      </c>
      <c r="E89" s="54">
        <v>887.12</v>
      </c>
      <c r="F89" s="55">
        <f t="shared" ref="F89:F93" si="19">D89/C89*1000</f>
        <v>574.18464201684787</v>
      </c>
      <c r="G89" s="44">
        <f t="shared" ref="G89:G93" si="20">D89/E89*1000</f>
        <v>53.092920912616115</v>
      </c>
      <c r="H89" s="54">
        <f t="shared" ref="H89:H93" si="21">F89/G89</f>
        <v>10.81471187019225</v>
      </c>
    </row>
    <row r="90" spans="1:8" ht="15" customHeight="1" x14ac:dyDescent="0.3">
      <c r="A90" s="158"/>
      <c r="B90" s="56" t="s">
        <v>48</v>
      </c>
      <c r="C90" s="57">
        <v>79.668000000000006</v>
      </c>
      <c r="D90" s="57">
        <v>27.578498400000001</v>
      </c>
      <c r="E90" s="58">
        <v>460.62900000000002</v>
      </c>
      <c r="F90" s="59">
        <f t="shared" si="19"/>
        <v>346.16782647989152</v>
      </c>
      <c r="G90" s="57">
        <f t="shared" si="20"/>
        <v>59.871389773548778</v>
      </c>
      <c r="H90" s="58">
        <f t="shared" si="21"/>
        <v>5.7818572074107539</v>
      </c>
    </row>
    <row r="91" spans="1:8" ht="15" customHeight="1" x14ac:dyDescent="0.3">
      <c r="A91" s="158"/>
      <c r="B91" s="11" t="s">
        <v>49</v>
      </c>
      <c r="C91" s="44">
        <v>59.241</v>
      </c>
      <c r="D91" s="44">
        <v>26.67907409999999</v>
      </c>
      <c r="E91" s="54">
        <v>412.822</v>
      </c>
      <c r="F91" s="55">
        <f t="shared" si="19"/>
        <v>450.34813895781622</v>
      </c>
      <c r="G91" s="44">
        <f t="shared" si="20"/>
        <v>64.626095750710931</v>
      </c>
      <c r="H91" s="54">
        <f t="shared" si="21"/>
        <v>6.9685184247396235</v>
      </c>
    </row>
    <row r="92" spans="1:8" ht="15" customHeight="1" x14ac:dyDescent="0.3">
      <c r="A92" s="159"/>
      <c r="B92" s="70" t="s">
        <v>51</v>
      </c>
      <c r="C92" s="71">
        <v>530.77200000000005</v>
      </c>
      <c r="D92" s="71">
        <v>184.98997320000021</v>
      </c>
      <c r="E92" s="72">
        <v>3391.7559999999999</v>
      </c>
      <c r="F92" s="73">
        <f t="shared" si="19"/>
        <v>348.53001514774741</v>
      </c>
      <c r="G92" s="71">
        <f t="shared" si="20"/>
        <v>54.541061680144502</v>
      </c>
      <c r="H92" s="72">
        <f t="shared" si="21"/>
        <v>6.3902315871975155</v>
      </c>
    </row>
    <row r="93" spans="1:8" ht="15" customHeight="1" x14ac:dyDescent="0.3">
      <c r="A93" s="5"/>
      <c r="B93" s="6" t="s">
        <v>1</v>
      </c>
      <c r="C93" s="64">
        <f>SUM(C88:C92)</f>
        <v>843.08</v>
      </c>
      <c r="D93" s="64">
        <f>SUM(D88:D92)</f>
        <v>323.51681900000023</v>
      </c>
      <c r="E93" s="65">
        <f>SUM(E88:E92)</f>
        <v>5760.16</v>
      </c>
      <c r="F93" s="66">
        <f t="shared" si="19"/>
        <v>383.73205271148669</v>
      </c>
      <c r="G93" s="64">
        <f t="shared" si="20"/>
        <v>56.164554283214393</v>
      </c>
      <c r="H93" s="65">
        <f t="shared" si="21"/>
        <v>6.832281634008635</v>
      </c>
    </row>
    <row r="94" spans="1:8" ht="20.399999999999999" x14ac:dyDescent="0.3">
      <c r="A94" s="7"/>
      <c r="B94" s="8" t="s">
        <v>52</v>
      </c>
      <c r="C94" s="9">
        <v>2.9711179410971671E-2</v>
      </c>
      <c r="D94" s="9">
        <v>2.5375309225649234E-2</v>
      </c>
      <c r="E94" s="10">
        <v>3.0252651361155024E-2</v>
      </c>
      <c r="F94" s="67"/>
      <c r="G94" s="68"/>
      <c r="H94" s="69"/>
    </row>
    <row r="95" spans="1:8" ht="15" customHeight="1" x14ac:dyDescent="0.3">
      <c r="A95" s="160" t="s">
        <v>109</v>
      </c>
      <c r="B95" s="160"/>
      <c r="C95" s="160"/>
      <c r="D95" s="160"/>
      <c r="E95" s="1"/>
      <c r="F95" s="2"/>
    </row>
  </sheetData>
  <mergeCells count="24">
    <mergeCell ref="A64:A68"/>
    <mergeCell ref="A71:D71"/>
    <mergeCell ref="A95:D95"/>
    <mergeCell ref="A86:H86"/>
    <mergeCell ref="A88:A92"/>
    <mergeCell ref="A74:H74"/>
    <mergeCell ref="A76:A80"/>
    <mergeCell ref="A83:D83"/>
    <mergeCell ref="A62:H62"/>
    <mergeCell ref="A39:H39"/>
    <mergeCell ref="A41:A44"/>
    <mergeCell ref="A47:D47"/>
    <mergeCell ref="A50:H50"/>
    <mergeCell ref="A52:A56"/>
    <mergeCell ref="A24:D24"/>
    <mergeCell ref="A27:H27"/>
    <mergeCell ref="A29:A33"/>
    <mergeCell ref="A36:D36"/>
    <mergeCell ref="A59:D59"/>
    <mergeCell ref="A3:H3"/>
    <mergeCell ref="A5:A9"/>
    <mergeCell ref="A12:D12"/>
    <mergeCell ref="A15:H15"/>
    <mergeCell ref="A17:A21"/>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L1" activePane="topRight" state="frozen"/>
      <selection activeCell="A50" activeCellId="4" sqref="A3:H4 A14:H15 A26:H27 A38:H39 A50:H51"/>
      <selection pane="topRight" activeCell="M16" sqref="M16"/>
    </sheetView>
  </sheetViews>
  <sheetFormatPr defaultRowHeight="15" customHeight="1" x14ac:dyDescent="0.3"/>
  <cols>
    <col min="1" max="1" width="44.44140625" style="13" customWidth="1"/>
    <col min="2" max="16384" width="8.88671875" style="13"/>
  </cols>
  <sheetData>
    <row r="3" spans="1:15" ht="15" customHeight="1" x14ac:dyDescent="0.3">
      <c r="A3" s="156" t="s">
        <v>122</v>
      </c>
      <c r="B3" s="156"/>
      <c r="C3" s="156"/>
      <c r="D3" s="156"/>
      <c r="E3" s="156"/>
      <c r="F3" s="156"/>
      <c r="G3" s="156"/>
      <c r="H3" s="156"/>
      <c r="I3" s="156"/>
      <c r="J3" s="156"/>
      <c r="K3" s="156"/>
      <c r="L3" s="156"/>
      <c r="M3" s="156"/>
      <c r="N3" s="156"/>
      <c r="O3" s="156"/>
    </row>
    <row r="4" spans="1:15" ht="15" customHeight="1" x14ac:dyDescent="0.3">
      <c r="A4" s="103"/>
      <c r="B4" s="89">
        <v>2010</v>
      </c>
      <c r="C4" s="89">
        <v>2011</v>
      </c>
      <c r="D4" s="89">
        <v>2012</v>
      </c>
      <c r="E4" s="89">
        <v>2013</v>
      </c>
      <c r="F4" s="89">
        <v>2014</v>
      </c>
      <c r="G4" s="89">
        <v>2015</v>
      </c>
      <c r="H4" s="89">
        <v>2016</v>
      </c>
      <c r="I4" s="89">
        <v>2017</v>
      </c>
      <c r="J4" s="89">
        <v>2018</v>
      </c>
      <c r="K4" s="89">
        <v>2019</v>
      </c>
      <c r="L4" s="89">
        <v>2020</v>
      </c>
      <c r="M4" s="89">
        <v>2021</v>
      </c>
      <c r="N4" s="89">
        <v>2022</v>
      </c>
      <c r="O4" s="89">
        <v>2023</v>
      </c>
    </row>
    <row r="5" spans="1:15" ht="15" customHeight="1" x14ac:dyDescent="0.3">
      <c r="A5" s="40" t="s">
        <v>91</v>
      </c>
      <c r="B5" s="41">
        <v>16.910045000000025</v>
      </c>
      <c r="C5" s="41">
        <v>15.779567500000015</v>
      </c>
      <c r="D5" s="41">
        <v>13.282497500000003</v>
      </c>
      <c r="E5" s="41">
        <v>14.398927500000001</v>
      </c>
      <c r="F5" s="41">
        <v>16.280649999999991</v>
      </c>
      <c r="G5" s="41">
        <v>17.526130000000013</v>
      </c>
      <c r="H5" s="42">
        <v>17.157209999999999</v>
      </c>
      <c r="I5" s="42">
        <v>20.459330000000037</v>
      </c>
      <c r="J5" s="42">
        <f>17489.39/1000</f>
        <v>17.48939</v>
      </c>
      <c r="K5" s="42">
        <v>20.796470000000006</v>
      </c>
      <c r="L5" s="42">
        <v>20.903172499999986</v>
      </c>
      <c r="M5" s="42">
        <v>14.362239291312042</v>
      </c>
      <c r="N5" s="42">
        <v>22.230776160282069</v>
      </c>
      <c r="O5" s="42">
        <v>23.494125247184126</v>
      </c>
    </row>
    <row r="6" spans="1:15" ht="15" customHeight="1" x14ac:dyDescent="0.3">
      <c r="A6" s="43" t="s">
        <v>69</v>
      </c>
      <c r="B6" s="44">
        <f>B7-B5</f>
        <v>211.89577250000073</v>
      </c>
      <c r="C6" s="44">
        <f t="shared" ref="C6:J6" si="0">C7-C5</f>
        <v>198.27053000000254</v>
      </c>
      <c r="D6" s="44">
        <f t="shared" si="0"/>
        <v>183.92649999999941</v>
      </c>
      <c r="E6" s="44">
        <f t="shared" si="0"/>
        <v>176.86815250000086</v>
      </c>
      <c r="F6" s="44">
        <f t="shared" si="0"/>
        <v>172.38525999999692</v>
      </c>
      <c r="G6" s="44">
        <f t="shared" si="0"/>
        <v>175.71077500000007</v>
      </c>
      <c r="H6" s="44">
        <f t="shared" si="0"/>
        <v>179.12964999999758</v>
      </c>
      <c r="I6" s="44">
        <f t="shared" si="0"/>
        <v>184.51983250000308</v>
      </c>
      <c r="J6" s="44">
        <f t="shared" si="0"/>
        <v>190.69629750000053</v>
      </c>
      <c r="K6" s="44">
        <v>190.63471249999836</v>
      </c>
      <c r="L6" s="44">
        <v>193.02721999999781</v>
      </c>
      <c r="M6" s="44">
        <v>197.6389108450212</v>
      </c>
      <c r="N6" s="44">
        <f>N7-N5</f>
        <v>194.16009838115158</v>
      </c>
      <c r="O6" s="44">
        <f>O7-O5</f>
        <v>198.11286259404852</v>
      </c>
    </row>
    <row r="7" spans="1:15" ht="15" customHeight="1" x14ac:dyDescent="0.3">
      <c r="A7" s="40" t="s">
        <v>70</v>
      </c>
      <c r="B7" s="41">
        <v>228.80581750000076</v>
      </c>
      <c r="C7" s="41">
        <v>214.05009750000255</v>
      </c>
      <c r="D7" s="41">
        <v>197.20899749999941</v>
      </c>
      <c r="E7" s="41">
        <v>191.26708000000087</v>
      </c>
      <c r="F7" s="41">
        <v>188.6659099999969</v>
      </c>
      <c r="G7" s="41">
        <v>193.23690500000009</v>
      </c>
      <c r="H7" s="42">
        <v>196.28685999999757</v>
      </c>
      <c r="I7" s="42">
        <v>204.9791625000031</v>
      </c>
      <c r="J7" s="42">
        <v>208.18568750000051</v>
      </c>
      <c r="K7" s="42">
        <v>211.43118249999836</v>
      </c>
      <c r="L7" s="42">
        <v>213.93039249999779</v>
      </c>
      <c r="M7" s="42">
        <v>212.00115013633325</v>
      </c>
      <c r="N7" s="42">
        <v>216.39087454143365</v>
      </c>
      <c r="O7" s="42">
        <v>221.60698784123264</v>
      </c>
    </row>
    <row r="8" spans="1:15" ht="15" customHeight="1" x14ac:dyDescent="0.3">
      <c r="A8" s="104" t="s">
        <v>71</v>
      </c>
      <c r="B8" s="105">
        <v>4389.7539024999469</v>
      </c>
      <c r="C8" s="105">
        <v>4054.3311224999634</v>
      </c>
      <c r="D8" s="105">
        <v>3694.9760949999863</v>
      </c>
      <c r="E8" s="105">
        <v>3513.1972749999732</v>
      </c>
      <c r="F8" s="105">
        <v>3536.2398724999625</v>
      </c>
      <c r="G8" s="105">
        <v>3610.6925649999803</v>
      </c>
      <c r="H8" s="105">
        <v>3673.5592624999863</v>
      </c>
      <c r="I8" s="105">
        <v>3752.6738349998004</v>
      </c>
      <c r="J8" s="105">
        <v>3828.0211174997803</v>
      </c>
      <c r="K8" s="105">
        <v>3911.0299925000186</v>
      </c>
      <c r="L8" s="105">
        <v>3875.4790050002653</v>
      </c>
      <c r="M8" s="144">
        <v>3927.9804227906716</v>
      </c>
      <c r="N8" s="144">
        <v>4140.6331686931735</v>
      </c>
      <c r="O8" s="144">
        <v>4193.4603782170425</v>
      </c>
    </row>
    <row r="9" spans="1:15" ht="20.399999999999999" x14ac:dyDescent="0.3">
      <c r="A9" s="45" t="s">
        <v>92</v>
      </c>
      <c r="B9" s="46">
        <f t="shared" ref="B9:J9" si="1">B5/B7</f>
        <v>7.390566020026991E-2</v>
      </c>
      <c r="C9" s="46">
        <f t="shared" si="1"/>
        <v>7.3719039067477302E-2</v>
      </c>
      <c r="D9" s="46">
        <f t="shared" si="1"/>
        <v>6.7352390957720082E-2</v>
      </c>
      <c r="E9" s="46">
        <f t="shared" si="1"/>
        <v>7.5281786599136327E-2</v>
      </c>
      <c r="F9" s="46">
        <f t="shared" si="1"/>
        <v>8.629354396880845E-2</v>
      </c>
      <c r="G9" s="46">
        <f t="shared" si="1"/>
        <v>9.0697633560214624E-2</v>
      </c>
      <c r="H9" s="47">
        <f t="shared" si="1"/>
        <v>8.7408856609149543E-2</v>
      </c>
      <c r="I9" s="47">
        <f t="shared" si="1"/>
        <v>9.9811755255853035E-2</v>
      </c>
      <c r="J9" s="47">
        <f t="shared" si="1"/>
        <v>8.4008608901128018E-2</v>
      </c>
      <c r="K9" s="47">
        <f t="shared" ref="K9" si="2">K5/K7</f>
        <v>9.8360467713886846E-2</v>
      </c>
      <c r="L9" s="47">
        <v>9.7710158223545548E-2</v>
      </c>
      <c r="M9" s="47">
        <v>6.774604421757148E-2</v>
      </c>
      <c r="N9" s="47">
        <f>N5/N7</f>
        <v>0.10273435147111719</v>
      </c>
      <c r="O9" s="47">
        <f>O5/O7</f>
        <v>0.10601707769258692</v>
      </c>
    </row>
    <row r="10" spans="1:15" ht="20.399999999999999" x14ac:dyDescent="0.3">
      <c r="A10" s="48" t="s">
        <v>72</v>
      </c>
      <c r="B10" s="49">
        <f>B6/B7</f>
        <v>0.9260943397997301</v>
      </c>
      <c r="C10" s="49">
        <f t="shared" ref="C10:J10" si="3">C6/C7</f>
        <v>0.92628096093252266</v>
      </c>
      <c r="D10" s="49">
        <f t="shared" si="3"/>
        <v>0.93264760904227995</v>
      </c>
      <c r="E10" s="49">
        <f t="shared" si="3"/>
        <v>0.92471821340086358</v>
      </c>
      <c r="F10" s="49">
        <f t="shared" si="3"/>
        <v>0.91370645603119161</v>
      </c>
      <c r="G10" s="49">
        <f t="shared" si="3"/>
        <v>0.90930236643978535</v>
      </c>
      <c r="H10" s="49">
        <f t="shared" si="3"/>
        <v>0.91259114339085046</v>
      </c>
      <c r="I10" s="49">
        <f t="shared" si="3"/>
        <v>0.90018824474414705</v>
      </c>
      <c r="J10" s="49">
        <f t="shared" si="3"/>
        <v>0.91599139109887207</v>
      </c>
      <c r="K10" s="49">
        <f t="shared" ref="K10" si="4">K6/K7</f>
        <v>0.90163953228611315</v>
      </c>
      <c r="L10" s="49">
        <v>0.90228984177645444</v>
      </c>
      <c r="M10" s="49">
        <v>0.93225395578242853</v>
      </c>
      <c r="N10" s="49">
        <f>N6/N7</f>
        <v>0.8972656485288828</v>
      </c>
      <c r="O10" s="49">
        <f>O6/O7</f>
        <v>0.89398292230741316</v>
      </c>
    </row>
    <row r="11" spans="1:15" ht="15" customHeight="1" x14ac:dyDescent="0.3">
      <c r="A11" s="163" t="s">
        <v>111</v>
      </c>
      <c r="B11" s="163"/>
      <c r="C11" s="163"/>
      <c r="D11" s="163"/>
      <c r="E11" s="163"/>
      <c r="F11" s="163"/>
      <c r="G11" s="163"/>
      <c r="H11" s="163"/>
    </row>
    <row r="12" spans="1:15" ht="23.4" customHeight="1" x14ac:dyDescent="0.3">
      <c r="A12" s="161" t="s">
        <v>107</v>
      </c>
      <c r="B12" s="162"/>
      <c r="C12" s="162"/>
      <c r="D12" s="162"/>
    </row>
    <row r="13" spans="1:15" ht="15" customHeight="1" x14ac:dyDescent="0.3">
      <c r="A13" s="161" t="s">
        <v>108</v>
      </c>
      <c r="B13" s="161"/>
      <c r="C13" s="161"/>
      <c r="D13" s="161"/>
      <c r="E13" s="161"/>
      <c r="F13" s="161"/>
      <c r="G13" s="161"/>
      <c r="H13" s="161"/>
      <c r="I13" s="161"/>
      <c r="J13" s="161"/>
      <c r="K13" s="87"/>
      <c r="L13" s="87"/>
      <c r="M13" s="87"/>
      <c r="N13" s="87"/>
      <c r="O13" s="87"/>
    </row>
    <row r="14" spans="1:15" ht="15" customHeight="1" x14ac:dyDescent="0.3">
      <c r="A14" s="161"/>
      <c r="B14" s="161"/>
      <c r="C14" s="161"/>
      <c r="D14" s="161"/>
      <c r="E14" s="161"/>
      <c r="F14" s="161"/>
      <c r="G14" s="161"/>
      <c r="H14" s="161"/>
      <c r="I14" s="161"/>
      <c r="J14" s="161"/>
      <c r="K14" s="87"/>
      <c r="L14" s="87"/>
      <c r="M14" s="87"/>
      <c r="N14" s="87"/>
      <c r="O14" s="87"/>
    </row>
    <row r="15" spans="1:15" ht="15" customHeight="1" x14ac:dyDescent="0.3">
      <c r="A15" s="161"/>
      <c r="B15" s="161"/>
      <c r="C15" s="161"/>
      <c r="D15" s="161"/>
      <c r="E15" s="161"/>
      <c r="F15" s="161"/>
      <c r="G15" s="161"/>
      <c r="H15" s="161"/>
      <c r="I15" s="161"/>
      <c r="J15" s="161"/>
      <c r="K15" s="87"/>
      <c r="L15" s="87"/>
      <c r="M15" s="87"/>
      <c r="N15" s="87"/>
      <c r="O15" s="87"/>
    </row>
    <row r="16" spans="1:15" ht="15" customHeight="1" x14ac:dyDescent="0.3">
      <c r="A16" s="161"/>
      <c r="B16" s="161"/>
      <c r="C16" s="161"/>
      <c r="D16" s="161"/>
      <c r="E16" s="161"/>
      <c r="F16" s="161"/>
      <c r="G16" s="161"/>
      <c r="H16" s="161"/>
      <c r="I16" s="161"/>
      <c r="J16" s="161"/>
      <c r="K16" s="87"/>
      <c r="L16" s="87"/>
      <c r="M16" s="87"/>
      <c r="N16" s="87"/>
      <c r="O16" s="87"/>
    </row>
    <row r="17" spans="1:15" ht="15" customHeight="1" x14ac:dyDescent="0.3">
      <c r="A17" s="161"/>
      <c r="B17" s="161"/>
      <c r="C17" s="161"/>
      <c r="D17" s="161"/>
      <c r="E17" s="161"/>
      <c r="F17" s="161"/>
      <c r="G17" s="161"/>
      <c r="H17" s="161"/>
      <c r="I17" s="161"/>
      <c r="J17" s="161"/>
      <c r="K17" s="87"/>
      <c r="L17" s="87"/>
      <c r="M17" s="87"/>
      <c r="N17" s="87"/>
      <c r="O17" s="87"/>
    </row>
    <row r="18" spans="1:15" ht="15" customHeight="1" x14ac:dyDescent="0.3">
      <c r="A18" s="88"/>
      <c r="B18" s="88"/>
      <c r="C18" s="88"/>
      <c r="D18" s="88"/>
      <c r="E18" s="88"/>
      <c r="F18" s="88"/>
      <c r="G18" s="88"/>
      <c r="H18" s="88"/>
    </row>
    <row r="19" spans="1:15" ht="15" customHeight="1" x14ac:dyDescent="0.3">
      <c r="A19" s="161"/>
      <c r="B19" s="162"/>
      <c r="C19" s="162"/>
      <c r="D19" s="162"/>
    </row>
    <row r="20" spans="1:15" ht="15" customHeight="1" x14ac:dyDescent="0.3">
      <c r="A20" s="161"/>
      <c r="B20" s="161"/>
      <c r="C20" s="161"/>
      <c r="D20" s="161"/>
      <c r="E20" s="161"/>
      <c r="F20" s="161"/>
      <c r="G20" s="161"/>
      <c r="H20" s="161"/>
    </row>
    <row r="21" spans="1:15" ht="15" customHeight="1" x14ac:dyDescent="0.3">
      <c r="A21" s="161"/>
      <c r="B21" s="161"/>
      <c r="C21" s="161"/>
      <c r="D21" s="161"/>
      <c r="E21" s="161"/>
      <c r="F21" s="161"/>
      <c r="G21" s="161"/>
      <c r="H21" s="161"/>
    </row>
    <row r="22" spans="1:15" ht="15" customHeight="1" x14ac:dyDescent="0.3">
      <c r="A22" s="161"/>
      <c r="B22" s="161"/>
      <c r="C22" s="161"/>
      <c r="D22" s="161"/>
      <c r="E22" s="161"/>
      <c r="F22" s="161"/>
      <c r="G22" s="161"/>
      <c r="H22" s="161"/>
    </row>
    <row r="23" spans="1:15" ht="15" customHeight="1" x14ac:dyDescent="0.3">
      <c r="A23" s="161"/>
      <c r="B23" s="161"/>
      <c r="C23" s="161"/>
      <c r="D23" s="161"/>
      <c r="E23" s="161"/>
      <c r="F23" s="161"/>
      <c r="G23" s="161"/>
      <c r="H23" s="161"/>
    </row>
    <row r="24" spans="1:15" ht="15" customHeight="1" x14ac:dyDescent="0.3">
      <c r="A24" s="161"/>
      <c r="B24" s="161"/>
      <c r="C24" s="161"/>
      <c r="D24" s="161"/>
      <c r="E24" s="161"/>
      <c r="F24" s="161"/>
      <c r="G24" s="161"/>
      <c r="H24" s="161"/>
    </row>
  </sheetData>
  <mergeCells count="8">
    <mergeCell ref="A3:O3"/>
    <mergeCell ref="A22:H24"/>
    <mergeCell ref="A12:D12"/>
    <mergeCell ref="A11:H11"/>
    <mergeCell ref="A15:J17"/>
    <mergeCell ref="A13:J14"/>
    <mergeCell ref="A19:D19"/>
    <mergeCell ref="A20:H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36"/>
  <sheetViews>
    <sheetView showGridLines="0" zoomScaleNormal="100" workbookViewId="0">
      <selection activeCell="I11" sqref="I11"/>
    </sheetView>
  </sheetViews>
  <sheetFormatPr defaultRowHeight="15" customHeight="1" x14ac:dyDescent="0.3"/>
  <cols>
    <col min="1" max="1" width="14" style="13" customWidth="1"/>
    <col min="2" max="2" width="10.6640625" style="13" bestFit="1" customWidth="1"/>
    <col min="3" max="4" width="7" style="13" bestFit="1" customWidth="1"/>
    <col min="5" max="6" width="8.33203125" style="13" bestFit="1" customWidth="1"/>
    <col min="7" max="7" width="7" style="13" bestFit="1" customWidth="1"/>
    <col min="8" max="8" width="8.33203125" style="13" bestFit="1" customWidth="1"/>
    <col min="9" max="9" width="8.88671875" style="13"/>
    <col min="10" max="10" width="11.88671875" style="13" customWidth="1"/>
    <col min="11" max="11" width="8.6640625" style="13" bestFit="1" customWidth="1"/>
    <col min="12" max="12" width="10.6640625" style="13" bestFit="1" customWidth="1"/>
    <col min="13" max="14" width="6.109375" style="13" bestFit="1" customWidth="1"/>
    <col min="15" max="16" width="7.33203125" style="13" bestFit="1" customWidth="1"/>
    <col min="17" max="17" width="6.109375" style="13" bestFit="1" customWidth="1"/>
    <col min="18" max="18" width="8" style="13" bestFit="1" customWidth="1"/>
    <col min="19" max="16384" width="8.88671875" style="13"/>
  </cols>
  <sheetData>
    <row r="3" spans="1:8" ht="15" customHeight="1" x14ac:dyDescent="0.3">
      <c r="A3" s="164" t="s">
        <v>73</v>
      </c>
      <c r="B3" s="164"/>
      <c r="C3" s="164"/>
      <c r="D3" s="164"/>
      <c r="E3" s="164"/>
      <c r="F3" s="164"/>
      <c r="G3" s="164"/>
      <c r="H3" s="164"/>
    </row>
    <row r="4" spans="1:8" ht="15" customHeight="1" x14ac:dyDescent="0.3">
      <c r="A4" s="164" t="s">
        <v>123</v>
      </c>
      <c r="B4" s="164"/>
      <c r="C4" s="164"/>
      <c r="D4" s="164"/>
      <c r="E4" s="164"/>
      <c r="F4" s="164"/>
      <c r="G4" s="164"/>
      <c r="H4" s="164"/>
    </row>
    <row r="5" spans="1:8" ht="15" customHeight="1" x14ac:dyDescent="0.3">
      <c r="A5" s="92" t="s">
        <v>100</v>
      </c>
      <c r="B5" s="93"/>
      <c r="C5" s="93" t="s">
        <v>38</v>
      </c>
      <c r="D5" s="93" t="s">
        <v>39</v>
      </c>
      <c r="E5" s="93" t="s">
        <v>40</v>
      </c>
      <c r="F5" s="93" t="s">
        <v>45</v>
      </c>
      <c r="G5" s="93" t="s">
        <v>0</v>
      </c>
      <c r="H5" s="93" t="s">
        <v>1</v>
      </c>
    </row>
    <row r="6" spans="1:8" ht="15" customHeight="1" x14ac:dyDescent="0.3">
      <c r="A6" s="167" t="s">
        <v>2</v>
      </c>
      <c r="B6" s="11" t="s">
        <v>7</v>
      </c>
      <c r="C6" s="38">
        <v>7</v>
      </c>
      <c r="D6" s="38">
        <v>32</v>
      </c>
      <c r="E6" s="38">
        <v>46</v>
      </c>
      <c r="F6" s="38">
        <v>41</v>
      </c>
      <c r="G6" s="38">
        <v>20</v>
      </c>
      <c r="H6" s="39">
        <f>SUM(C6:G6)</f>
        <v>146</v>
      </c>
    </row>
    <row r="7" spans="1:8" ht="15" customHeight="1" x14ac:dyDescent="0.3">
      <c r="A7" s="167"/>
      <c r="B7" s="11" t="s">
        <v>8</v>
      </c>
      <c r="C7" s="38">
        <v>772</v>
      </c>
      <c r="D7" s="38">
        <v>1708</v>
      </c>
      <c r="E7" s="38">
        <v>1792</v>
      </c>
      <c r="F7" s="38">
        <v>899</v>
      </c>
      <c r="G7" s="38">
        <v>220</v>
      </c>
      <c r="H7" s="39">
        <f t="shared" ref="H7:H20" si="0">SUM(C7:G7)</f>
        <v>5391</v>
      </c>
    </row>
    <row r="8" spans="1:8" ht="15" customHeight="1" x14ac:dyDescent="0.3">
      <c r="A8" s="167"/>
      <c r="B8" s="11" t="s">
        <v>9</v>
      </c>
      <c r="C8" s="38">
        <v>1575</v>
      </c>
      <c r="D8" s="38">
        <v>3399</v>
      </c>
      <c r="E8" s="38">
        <v>3569</v>
      </c>
      <c r="F8" s="38">
        <v>1739</v>
      </c>
      <c r="G8" s="38">
        <v>426</v>
      </c>
      <c r="H8" s="39">
        <f t="shared" si="0"/>
        <v>10708</v>
      </c>
    </row>
    <row r="9" spans="1:8" ht="15" customHeight="1" x14ac:dyDescent="0.3">
      <c r="A9" s="168" t="s">
        <v>3</v>
      </c>
      <c r="B9" s="13" t="s">
        <v>7</v>
      </c>
      <c r="C9" s="36">
        <v>5</v>
      </c>
      <c r="D9" s="36">
        <v>28</v>
      </c>
      <c r="E9" s="36">
        <v>38</v>
      </c>
      <c r="F9" s="36">
        <v>28</v>
      </c>
      <c r="G9" s="36">
        <v>8</v>
      </c>
      <c r="H9" s="37">
        <f t="shared" si="0"/>
        <v>107</v>
      </c>
    </row>
    <row r="10" spans="1:8" ht="15" customHeight="1" x14ac:dyDescent="0.3">
      <c r="A10" s="168"/>
      <c r="B10" s="13" t="s">
        <v>8</v>
      </c>
      <c r="C10" s="36">
        <v>75</v>
      </c>
      <c r="D10" s="36">
        <v>354</v>
      </c>
      <c r="E10" s="36">
        <v>593</v>
      </c>
      <c r="F10" s="36">
        <v>476</v>
      </c>
      <c r="G10" s="36">
        <v>120</v>
      </c>
      <c r="H10" s="37">
        <f t="shared" si="0"/>
        <v>1618</v>
      </c>
    </row>
    <row r="11" spans="1:8" ht="15" customHeight="1" x14ac:dyDescent="0.3">
      <c r="A11" s="168"/>
      <c r="B11" s="13" t="s">
        <v>9</v>
      </c>
      <c r="C11" s="36">
        <v>212</v>
      </c>
      <c r="D11" s="36">
        <v>758</v>
      </c>
      <c r="E11" s="36">
        <v>1219</v>
      </c>
      <c r="F11" s="36">
        <v>879</v>
      </c>
      <c r="G11" s="36">
        <v>233</v>
      </c>
      <c r="H11" s="37">
        <f t="shared" si="0"/>
        <v>3301</v>
      </c>
    </row>
    <row r="12" spans="1:8" ht="15" customHeight="1" x14ac:dyDescent="0.3">
      <c r="A12" s="167" t="s">
        <v>4</v>
      </c>
      <c r="B12" s="11" t="s">
        <v>7</v>
      </c>
      <c r="C12" s="38">
        <v>3</v>
      </c>
      <c r="D12" s="38">
        <v>15</v>
      </c>
      <c r="E12" s="38">
        <v>38</v>
      </c>
      <c r="F12" s="38">
        <v>32</v>
      </c>
      <c r="G12" s="38">
        <v>9</v>
      </c>
      <c r="H12" s="39">
        <f t="shared" si="0"/>
        <v>97</v>
      </c>
    </row>
    <row r="13" spans="1:8" ht="15" customHeight="1" x14ac:dyDescent="0.3">
      <c r="A13" s="167"/>
      <c r="B13" s="11" t="s">
        <v>8</v>
      </c>
      <c r="C13" s="38">
        <v>635</v>
      </c>
      <c r="D13" s="38">
        <v>863</v>
      </c>
      <c r="E13" s="38">
        <v>1261</v>
      </c>
      <c r="F13" s="38">
        <v>841</v>
      </c>
      <c r="G13" s="38">
        <v>117</v>
      </c>
      <c r="H13" s="39">
        <f t="shared" si="0"/>
        <v>3717</v>
      </c>
    </row>
    <row r="14" spans="1:8" ht="15" customHeight="1" x14ac:dyDescent="0.3">
      <c r="A14" s="167"/>
      <c r="B14" s="11" t="s">
        <v>9</v>
      </c>
      <c r="C14" s="38">
        <v>1231</v>
      </c>
      <c r="D14" s="38">
        <v>1650</v>
      </c>
      <c r="E14" s="38">
        <v>2545</v>
      </c>
      <c r="F14" s="38">
        <v>1604</v>
      </c>
      <c r="G14" s="38">
        <v>232</v>
      </c>
      <c r="H14" s="39">
        <f t="shared" si="0"/>
        <v>7262</v>
      </c>
    </row>
    <row r="15" spans="1:8" ht="15" customHeight="1" x14ac:dyDescent="0.3">
      <c r="A15" s="168" t="s">
        <v>5</v>
      </c>
      <c r="B15" s="13" t="s">
        <v>7</v>
      </c>
      <c r="C15" s="36">
        <v>8</v>
      </c>
      <c r="D15" s="36">
        <v>47</v>
      </c>
      <c r="E15" s="36">
        <v>72</v>
      </c>
      <c r="F15" s="36">
        <v>34</v>
      </c>
      <c r="G15" s="36">
        <v>6</v>
      </c>
      <c r="H15" s="37">
        <f t="shared" si="0"/>
        <v>167</v>
      </c>
    </row>
    <row r="16" spans="1:8" ht="15" customHeight="1" x14ac:dyDescent="0.3">
      <c r="A16" s="168"/>
      <c r="B16" s="13" t="s">
        <v>8</v>
      </c>
      <c r="C16" s="36">
        <v>349</v>
      </c>
      <c r="D16" s="36">
        <v>810</v>
      </c>
      <c r="E16" s="36">
        <v>1559</v>
      </c>
      <c r="F16" s="36">
        <v>581</v>
      </c>
      <c r="G16" s="36">
        <v>69</v>
      </c>
      <c r="H16" s="37">
        <f t="shared" si="0"/>
        <v>3368</v>
      </c>
    </row>
    <row r="17" spans="1:8" ht="15" customHeight="1" x14ac:dyDescent="0.3">
      <c r="A17" s="168"/>
      <c r="B17" s="13" t="s">
        <v>9</v>
      </c>
      <c r="C17" s="36">
        <v>699</v>
      </c>
      <c r="D17" s="36">
        <v>1687</v>
      </c>
      <c r="E17" s="36">
        <v>3048</v>
      </c>
      <c r="F17" s="36">
        <v>1076</v>
      </c>
      <c r="G17" s="36">
        <v>148</v>
      </c>
      <c r="H17" s="37">
        <f t="shared" si="0"/>
        <v>6658</v>
      </c>
    </row>
    <row r="18" spans="1:8" ht="15" customHeight="1" x14ac:dyDescent="0.3">
      <c r="A18" s="167" t="s">
        <v>6</v>
      </c>
      <c r="B18" s="11" t="s">
        <v>7</v>
      </c>
      <c r="C18" s="38">
        <v>13</v>
      </c>
      <c r="D18" s="38">
        <v>26</v>
      </c>
      <c r="E18" s="38">
        <v>47</v>
      </c>
      <c r="F18" s="38">
        <v>62</v>
      </c>
      <c r="G18" s="38">
        <v>15</v>
      </c>
      <c r="H18" s="39">
        <f t="shared" si="0"/>
        <v>163</v>
      </c>
    </row>
    <row r="19" spans="1:8" ht="15" customHeight="1" x14ac:dyDescent="0.3">
      <c r="A19" s="167"/>
      <c r="B19" s="11" t="s">
        <v>8</v>
      </c>
      <c r="C19" s="38">
        <v>1658</v>
      </c>
      <c r="D19" s="38">
        <v>1390</v>
      </c>
      <c r="E19" s="38">
        <v>1212</v>
      </c>
      <c r="F19" s="38">
        <v>1365</v>
      </c>
      <c r="G19" s="38">
        <v>224</v>
      </c>
      <c r="H19" s="39">
        <f t="shared" si="0"/>
        <v>5849</v>
      </c>
    </row>
    <row r="20" spans="1:8" ht="15" customHeight="1" x14ac:dyDescent="0.3">
      <c r="A20" s="167"/>
      <c r="B20" s="11" t="s">
        <v>9</v>
      </c>
      <c r="C20" s="38">
        <v>4085</v>
      </c>
      <c r="D20" s="38">
        <v>2825</v>
      </c>
      <c r="E20" s="38">
        <v>2264</v>
      </c>
      <c r="F20" s="38">
        <v>2604</v>
      </c>
      <c r="G20" s="38">
        <v>427</v>
      </c>
      <c r="H20" s="39">
        <f t="shared" si="0"/>
        <v>12205</v>
      </c>
    </row>
    <row r="21" spans="1:8" ht="15" customHeight="1" x14ac:dyDescent="0.3">
      <c r="A21" s="169" t="s">
        <v>1</v>
      </c>
      <c r="B21" s="106" t="s">
        <v>7</v>
      </c>
      <c r="C21" s="107">
        <f>C6+C9+C12+C15+C18</f>
        <v>36</v>
      </c>
      <c r="D21" s="107">
        <f t="shared" ref="D21:H21" si="1">D6+D9+D12+D15+D18</f>
        <v>148</v>
      </c>
      <c r="E21" s="107">
        <f t="shared" si="1"/>
        <v>241</v>
      </c>
      <c r="F21" s="107">
        <f t="shared" si="1"/>
        <v>197</v>
      </c>
      <c r="G21" s="107">
        <f t="shared" si="1"/>
        <v>58</v>
      </c>
      <c r="H21" s="107">
        <f t="shared" si="1"/>
        <v>680</v>
      </c>
    </row>
    <row r="22" spans="1:8" ht="15" customHeight="1" x14ac:dyDescent="0.3">
      <c r="A22" s="169"/>
      <c r="B22" s="106" t="s">
        <v>8</v>
      </c>
      <c r="C22" s="107">
        <f t="shared" ref="C22:H22" si="2">C7+C10+C13+C16+C19</f>
        <v>3489</v>
      </c>
      <c r="D22" s="107">
        <f t="shared" si="2"/>
        <v>5125</v>
      </c>
      <c r="E22" s="107">
        <f t="shared" si="2"/>
        <v>6417</v>
      </c>
      <c r="F22" s="107">
        <f t="shared" si="2"/>
        <v>4162</v>
      </c>
      <c r="G22" s="107">
        <f t="shared" si="2"/>
        <v>750</v>
      </c>
      <c r="H22" s="107">
        <f t="shared" si="2"/>
        <v>19943</v>
      </c>
    </row>
    <row r="23" spans="1:8" ht="15" customHeight="1" x14ac:dyDescent="0.3">
      <c r="A23" s="169"/>
      <c r="B23" s="106" t="s">
        <v>9</v>
      </c>
      <c r="C23" s="107">
        <f t="shared" ref="C23:H23" si="3">C8+C11+C14+C17+C20</f>
        <v>7802</v>
      </c>
      <c r="D23" s="107">
        <f t="shared" si="3"/>
        <v>10319</v>
      </c>
      <c r="E23" s="107">
        <f t="shared" si="3"/>
        <v>12645</v>
      </c>
      <c r="F23" s="107">
        <f t="shared" si="3"/>
        <v>7902</v>
      </c>
      <c r="G23" s="107">
        <f t="shared" si="3"/>
        <v>1466</v>
      </c>
      <c r="H23" s="107">
        <f t="shared" si="3"/>
        <v>40134</v>
      </c>
    </row>
    <row r="24" spans="1:8" ht="15" customHeight="1" x14ac:dyDescent="0.3">
      <c r="A24" s="83" t="s">
        <v>112</v>
      </c>
      <c r="B24" s="84"/>
      <c r="C24" s="84"/>
      <c r="D24" s="84"/>
      <c r="E24" s="84"/>
      <c r="F24" s="84"/>
      <c r="G24" s="84"/>
      <c r="H24" s="84"/>
    </row>
    <row r="27" spans="1:8" ht="15" customHeight="1" x14ac:dyDescent="0.3">
      <c r="A27" s="164" t="s">
        <v>73</v>
      </c>
      <c r="B27" s="164"/>
      <c r="C27" s="164"/>
      <c r="D27" s="164"/>
      <c r="E27" s="164"/>
      <c r="F27" s="164"/>
      <c r="G27" s="164"/>
      <c r="H27" s="164"/>
    </row>
    <row r="28" spans="1:8" ht="15" customHeight="1" x14ac:dyDescent="0.3">
      <c r="A28" s="164" t="s">
        <v>119</v>
      </c>
      <c r="B28" s="164"/>
      <c r="C28" s="164"/>
      <c r="D28" s="164"/>
      <c r="E28" s="164"/>
      <c r="F28" s="164"/>
      <c r="G28" s="164"/>
      <c r="H28" s="164"/>
    </row>
    <row r="29" spans="1:8" ht="15" customHeight="1" x14ac:dyDescent="0.3">
      <c r="A29" s="92" t="s">
        <v>100</v>
      </c>
      <c r="B29" s="93"/>
      <c r="C29" s="93" t="s">
        <v>38</v>
      </c>
      <c r="D29" s="93" t="s">
        <v>39</v>
      </c>
      <c r="E29" s="93" t="s">
        <v>40</v>
      </c>
      <c r="F29" s="93" t="s">
        <v>45</v>
      </c>
      <c r="G29" s="93" t="s">
        <v>0</v>
      </c>
      <c r="H29" s="93" t="s">
        <v>1</v>
      </c>
    </row>
    <row r="30" spans="1:8" ht="15" customHeight="1" x14ac:dyDescent="0.3">
      <c r="A30" s="167" t="s">
        <v>2</v>
      </c>
      <c r="B30" s="11" t="s">
        <v>7</v>
      </c>
      <c r="C30" s="38">
        <v>7</v>
      </c>
      <c r="D30" s="38">
        <v>31</v>
      </c>
      <c r="E30" s="38">
        <v>40</v>
      </c>
      <c r="F30" s="38">
        <v>47</v>
      </c>
      <c r="G30" s="38">
        <v>20</v>
      </c>
      <c r="H30" s="39">
        <f>SUM(C30:G30)</f>
        <v>145</v>
      </c>
    </row>
    <row r="31" spans="1:8" ht="15" customHeight="1" x14ac:dyDescent="0.3">
      <c r="A31" s="167"/>
      <c r="B31" s="11" t="s">
        <v>8</v>
      </c>
      <c r="C31" s="38">
        <v>772</v>
      </c>
      <c r="D31" s="38">
        <v>1702</v>
      </c>
      <c r="E31" s="38">
        <v>1691</v>
      </c>
      <c r="F31" s="38">
        <v>1011</v>
      </c>
      <c r="G31" s="38">
        <v>220</v>
      </c>
      <c r="H31" s="39">
        <f t="shared" ref="H31:H44" si="4">SUM(C31:G31)</f>
        <v>5396</v>
      </c>
    </row>
    <row r="32" spans="1:8" ht="15" customHeight="1" x14ac:dyDescent="0.3">
      <c r="A32" s="167"/>
      <c r="B32" s="11" t="s">
        <v>9</v>
      </c>
      <c r="C32" s="38">
        <v>1575</v>
      </c>
      <c r="D32" s="38">
        <v>3383</v>
      </c>
      <c r="E32" s="38">
        <v>3303</v>
      </c>
      <c r="F32" s="38">
        <v>1950</v>
      </c>
      <c r="G32" s="38">
        <v>426</v>
      </c>
      <c r="H32" s="39">
        <f t="shared" si="4"/>
        <v>10637</v>
      </c>
    </row>
    <row r="33" spans="1:8" ht="15" customHeight="1" x14ac:dyDescent="0.3">
      <c r="A33" s="168" t="s">
        <v>3</v>
      </c>
      <c r="B33" s="13" t="s">
        <v>7</v>
      </c>
      <c r="C33" s="36">
        <v>4</v>
      </c>
      <c r="D33" s="36">
        <v>27</v>
      </c>
      <c r="E33" s="36">
        <v>39</v>
      </c>
      <c r="F33" s="36">
        <v>29</v>
      </c>
      <c r="G33" s="36">
        <v>9</v>
      </c>
      <c r="H33" s="37">
        <f t="shared" si="4"/>
        <v>108</v>
      </c>
    </row>
    <row r="34" spans="1:8" ht="15" customHeight="1" x14ac:dyDescent="0.3">
      <c r="A34" s="168"/>
      <c r="B34" s="13" t="s">
        <v>8</v>
      </c>
      <c r="C34" s="36">
        <v>43</v>
      </c>
      <c r="D34" s="36">
        <v>334</v>
      </c>
      <c r="E34" s="36">
        <v>665</v>
      </c>
      <c r="F34" s="36">
        <v>493</v>
      </c>
      <c r="G34" s="36">
        <v>137</v>
      </c>
      <c r="H34" s="37">
        <f t="shared" si="4"/>
        <v>1672</v>
      </c>
    </row>
    <row r="35" spans="1:8" ht="15" customHeight="1" x14ac:dyDescent="0.3">
      <c r="A35" s="168"/>
      <c r="B35" s="13" t="s">
        <v>9</v>
      </c>
      <c r="C35" s="36">
        <v>116</v>
      </c>
      <c r="D35" s="36">
        <v>725</v>
      </c>
      <c r="E35" s="36">
        <v>1370</v>
      </c>
      <c r="F35" s="36">
        <v>905</v>
      </c>
      <c r="G35" s="36">
        <v>259</v>
      </c>
      <c r="H35" s="37">
        <f t="shared" si="4"/>
        <v>3375</v>
      </c>
    </row>
    <row r="36" spans="1:8" ht="15" customHeight="1" x14ac:dyDescent="0.3">
      <c r="A36" s="167" t="s">
        <v>4</v>
      </c>
      <c r="B36" s="11" t="s">
        <v>7</v>
      </c>
      <c r="C36" s="38">
        <v>2</v>
      </c>
      <c r="D36" s="38">
        <v>14</v>
      </c>
      <c r="E36" s="38">
        <v>38</v>
      </c>
      <c r="F36" s="38">
        <v>32</v>
      </c>
      <c r="G36" s="38">
        <v>8</v>
      </c>
      <c r="H36" s="39">
        <f t="shared" si="4"/>
        <v>94</v>
      </c>
    </row>
    <row r="37" spans="1:8" ht="15" customHeight="1" x14ac:dyDescent="0.3">
      <c r="A37" s="167"/>
      <c r="B37" s="11" t="s">
        <v>8</v>
      </c>
      <c r="C37" s="38">
        <v>615</v>
      </c>
      <c r="D37" s="38">
        <v>824</v>
      </c>
      <c r="E37" s="38">
        <v>1342</v>
      </c>
      <c r="F37" s="38">
        <v>841</v>
      </c>
      <c r="G37" s="38">
        <v>108</v>
      </c>
      <c r="H37" s="39">
        <f t="shared" si="4"/>
        <v>3730</v>
      </c>
    </row>
    <row r="38" spans="1:8" ht="15" customHeight="1" x14ac:dyDescent="0.3">
      <c r="A38" s="167"/>
      <c r="B38" s="11" t="s">
        <v>9</v>
      </c>
      <c r="C38" s="38">
        <v>1184</v>
      </c>
      <c r="D38" s="38">
        <v>1569</v>
      </c>
      <c r="E38" s="38">
        <v>2782</v>
      </c>
      <c r="F38" s="38">
        <v>1604</v>
      </c>
      <c r="G38" s="38">
        <v>212</v>
      </c>
      <c r="H38" s="39">
        <f t="shared" si="4"/>
        <v>7351</v>
      </c>
    </row>
    <row r="39" spans="1:8" ht="15" customHeight="1" x14ac:dyDescent="0.3">
      <c r="A39" s="168" t="s">
        <v>5</v>
      </c>
      <c r="B39" s="13" t="s">
        <v>7</v>
      </c>
      <c r="C39" s="36">
        <v>7</v>
      </c>
      <c r="D39" s="36">
        <v>47</v>
      </c>
      <c r="E39" s="36">
        <v>76</v>
      </c>
      <c r="F39" s="36">
        <v>33</v>
      </c>
      <c r="G39" s="36">
        <v>7</v>
      </c>
      <c r="H39" s="37">
        <f t="shared" si="4"/>
        <v>170</v>
      </c>
    </row>
    <row r="40" spans="1:8" ht="15" customHeight="1" x14ac:dyDescent="0.3">
      <c r="A40" s="168"/>
      <c r="B40" s="13" t="s">
        <v>8</v>
      </c>
      <c r="C40" s="36">
        <v>305</v>
      </c>
      <c r="D40" s="36">
        <v>837</v>
      </c>
      <c r="E40" s="36">
        <v>1596</v>
      </c>
      <c r="F40" s="36">
        <v>560</v>
      </c>
      <c r="G40" s="36">
        <v>83</v>
      </c>
      <c r="H40" s="37">
        <f t="shared" si="4"/>
        <v>3381</v>
      </c>
    </row>
    <row r="41" spans="1:8" ht="15" customHeight="1" x14ac:dyDescent="0.3">
      <c r="A41" s="168"/>
      <c r="B41" s="13" t="s">
        <v>9</v>
      </c>
      <c r="C41" s="36">
        <v>622</v>
      </c>
      <c r="D41" s="36">
        <v>1740</v>
      </c>
      <c r="E41" s="36">
        <v>3113</v>
      </c>
      <c r="F41" s="36">
        <v>1044</v>
      </c>
      <c r="G41" s="36">
        <v>180</v>
      </c>
      <c r="H41" s="37">
        <f t="shared" si="4"/>
        <v>6699</v>
      </c>
    </row>
    <row r="42" spans="1:8" ht="15" customHeight="1" x14ac:dyDescent="0.3">
      <c r="A42" s="167" t="s">
        <v>6</v>
      </c>
      <c r="B42" s="11" t="s">
        <v>7</v>
      </c>
      <c r="C42" s="38">
        <v>12</v>
      </c>
      <c r="D42" s="38">
        <v>25</v>
      </c>
      <c r="E42" s="38">
        <v>47</v>
      </c>
      <c r="F42" s="38">
        <v>62</v>
      </c>
      <c r="G42" s="38">
        <v>15</v>
      </c>
      <c r="H42" s="39">
        <f t="shared" si="4"/>
        <v>161</v>
      </c>
    </row>
    <row r="43" spans="1:8" ht="15" customHeight="1" x14ac:dyDescent="0.3">
      <c r="A43" s="167"/>
      <c r="B43" s="11" t="s">
        <v>8</v>
      </c>
      <c r="C43" s="38">
        <v>1545</v>
      </c>
      <c r="D43" s="38">
        <v>1369</v>
      </c>
      <c r="E43" s="38">
        <v>1204</v>
      </c>
      <c r="F43" s="38">
        <v>1346</v>
      </c>
      <c r="G43" s="38">
        <v>224</v>
      </c>
      <c r="H43" s="39">
        <f t="shared" si="4"/>
        <v>5688</v>
      </c>
    </row>
    <row r="44" spans="1:8" ht="15" customHeight="1" x14ac:dyDescent="0.3">
      <c r="A44" s="167"/>
      <c r="B44" s="11" t="s">
        <v>9</v>
      </c>
      <c r="C44" s="38">
        <v>3765</v>
      </c>
      <c r="D44" s="38">
        <v>2768</v>
      </c>
      <c r="E44" s="38">
        <v>2236</v>
      </c>
      <c r="F44" s="38">
        <v>2565</v>
      </c>
      <c r="G44" s="38">
        <v>427</v>
      </c>
      <c r="H44" s="39">
        <f t="shared" si="4"/>
        <v>11761</v>
      </c>
    </row>
    <row r="45" spans="1:8" ht="15" customHeight="1" x14ac:dyDescent="0.3">
      <c r="A45" s="169" t="s">
        <v>1</v>
      </c>
      <c r="B45" s="106" t="s">
        <v>7</v>
      </c>
      <c r="C45" s="107">
        <f>C30+C33+C36+C39+C42</f>
        <v>32</v>
      </c>
      <c r="D45" s="107">
        <f t="shared" ref="D45:H45" si="5">D30+D33+D36+D39+D42</f>
        <v>144</v>
      </c>
      <c r="E45" s="107">
        <f t="shared" si="5"/>
        <v>240</v>
      </c>
      <c r="F45" s="107">
        <f t="shared" si="5"/>
        <v>203</v>
      </c>
      <c r="G45" s="107">
        <f t="shared" si="5"/>
        <v>59</v>
      </c>
      <c r="H45" s="107">
        <f t="shared" si="5"/>
        <v>678</v>
      </c>
    </row>
    <row r="46" spans="1:8" ht="15" customHeight="1" x14ac:dyDescent="0.3">
      <c r="A46" s="169"/>
      <c r="B46" s="106" t="s">
        <v>8</v>
      </c>
      <c r="C46" s="107">
        <f t="shared" ref="C46:H46" si="6">C31+C34+C37+C40+C43</f>
        <v>3280</v>
      </c>
      <c r="D46" s="107">
        <f t="shared" si="6"/>
        <v>5066</v>
      </c>
      <c r="E46" s="107">
        <f t="shared" si="6"/>
        <v>6498</v>
      </c>
      <c r="F46" s="107">
        <f t="shared" si="6"/>
        <v>4251</v>
      </c>
      <c r="G46" s="107">
        <f t="shared" si="6"/>
        <v>772</v>
      </c>
      <c r="H46" s="107">
        <f t="shared" si="6"/>
        <v>19867</v>
      </c>
    </row>
    <row r="47" spans="1:8" ht="15" customHeight="1" x14ac:dyDescent="0.3">
      <c r="A47" s="169"/>
      <c r="B47" s="106" t="s">
        <v>9</v>
      </c>
      <c r="C47" s="107">
        <f t="shared" ref="C47:H47" si="7">C32+C35+C38+C41+C44</f>
        <v>7262</v>
      </c>
      <c r="D47" s="107">
        <f t="shared" si="7"/>
        <v>10185</v>
      </c>
      <c r="E47" s="107">
        <f t="shared" si="7"/>
        <v>12804</v>
      </c>
      <c r="F47" s="107">
        <f t="shared" si="7"/>
        <v>8068</v>
      </c>
      <c r="G47" s="107">
        <f t="shared" si="7"/>
        <v>1504</v>
      </c>
      <c r="H47" s="107">
        <f t="shared" si="7"/>
        <v>39823</v>
      </c>
    </row>
    <row r="48" spans="1:8" ht="15" customHeight="1" x14ac:dyDescent="0.3">
      <c r="A48" s="83" t="s">
        <v>112</v>
      </c>
      <c r="B48" s="84"/>
      <c r="C48" s="84"/>
      <c r="D48" s="84"/>
      <c r="E48" s="84"/>
      <c r="F48" s="84"/>
      <c r="G48" s="84"/>
      <c r="H48" s="84"/>
    </row>
    <row r="51" spans="1:8" ht="15" customHeight="1" x14ac:dyDescent="0.3">
      <c r="A51" s="164" t="s">
        <v>73</v>
      </c>
      <c r="B51" s="164"/>
      <c r="C51" s="164"/>
      <c r="D51" s="164"/>
      <c r="E51" s="164"/>
      <c r="F51" s="164"/>
      <c r="G51" s="164"/>
      <c r="H51" s="164"/>
    </row>
    <row r="52" spans="1:8" ht="15" customHeight="1" x14ac:dyDescent="0.3">
      <c r="A52" s="164" t="s">
        <v>116</v>
      </c>
      <c r="B52" s="164"/>
      <c r="C52" s="164"/>
      <c r="D52" s="164"/>
      <c r="E52" s="164"/>
      <c r="F52" s="164"/>
      <c r="G52" s="164"/>
      <c r="H52" s="164"/>
    </row>
    <row r="53" spans="1:8" ht="15" customHeight="1" x14ac:dyDescent="0.3">
      <c r="A53" s="92" t="s">
        <v>100</v>
      </c>
      <c r="B53" s="93"/>
      <c r="C53" s="93" t="s">
        <v>38</v>
      </c>
      <c r="D53" s="93" t="s">
        <v>39</v>
      </c>
      <c r="E53" s="93" t="s">
        <v>40</v>
      </c>
      <c r="F53" s="93" t="s">
        <v>45</v>
      </c>
      <c r="G53" s="93" t="s">
        <v>0</v>
      </c>
      <c r="H53" s="93" t="s">
        <v>1</v>
      </c>
    </row>
    <row r="54" spans="1:8" ht="15" customHeight="1" x14ac:dyDescent="0.3">
      <c r="A54" s="167" t="s">
        <v>2</v>
      </c>
      <c r="B54" s="11" t="s">
        <v>7</v>
      </c>
      <c r="C54" s="38">
        <v>7</v>
      </c>
      <c r="D54" s="38">
        <v>31</v>
      </c>
      <c r="E54" s="38">
        <v>38</v>
      </c>
      <c r="F54" s="38">
        <v>50</v>
      </c>
      <c r="G54" s="38">
        <v>20</v>
      </c>
      <c r="H54" s="39">
        <f>SUM(C54:G54)</f>
        <v>146</v>
      </c>
    </row>
    <row r="55" spans="1:8" ht="15" customHeight="1" x14ac:dyDescent="0.3">
      <c r="A55" s="167"/>
      <c r="B55" s="11" t="s">
        <v>8</v>
      </c>
      <c r="C55" s="38">
        <v>769</v>
      </c>
      <c r="D55" s="38">
        <v>1802</v>
      </c>
      <c r="E55" s="38">
        <v>1562</v>
      </c>
      <c r="F55" s="38">
        <v>1182</v>
      </c>
      <c r="G55" s="38">
        <v>220</v>
      </c>
      <c r="H55" s="39">
        <f t="shared" ref="H55:H68" si="8">SUM(C55:G55)</f>
        <v>5535</v>
      </c>
    </row>
    <row r="56" spans="1:8" ht="15" customHeight="1" x14ac:dyDescent="0.3">
      <c r="A56" s="167"/>
      <c r="B56" s="11" t="s">
        <v>9</v>
      </c>
      <c r="C56" s="38">
        <v>1548</v>
      </c>
      <c r="D56" s="38">
        <v>3529</v>
      </c>
      <c r="E56" s="38">
        <v>3132</v>
      </c>
      <c r="F56" s="38">
        <v>2290</v>
      </c>
      <c r="G56" s="38">
        <v>426</v>
      </c>
      <c r="H56" s="39">
        <f t="shared" si="8"/>
        <v>10925</v>
      </c>
    </row>
    <row r="57" spans="1:8" ht="15" customHeight="1" x14ac:dyDescent="0.3">
      <c r="A57" s="168" t="s">
        <v>3</v>
      </c>
      <c r="B57" s="13" t="s">
        <v>7</v>
      </c>
      <c r="C57" s="36">
        <v>4</v>
      </c>
      <c r="D57" s="36">
        <v>27</v>
      </c>
      <c r="E57" s="36">
        <v>40</v>
      </c>
      <c r="F57" s="36">
        <v>29</v>
      </c>
      <c r="G57" s="36">
        <v>10</v>
      </c>
      <c r="H57" s="37">
        <f t="shared" si="8"/>
        <v>110</v>
      </c>
    </row>
    <row r="58" spans="1:8" ht="15" customHeight="1" x14ac:dyDescent="0.3">
      <c r="A58" s="168"/>
      <c r="B58" s="13" t="s">
        <v>8</v>
      </c>
      <c r="C58" s="36">
        <v>45</v>
      </c>
      <c r="D58" s="36">
        <v>336</v>
      </c>
      <c r="E58" s="36">
        <v>690</v>
      </c>
      <c r="F58" s="36">
        <v>493</v>
      </c>
      <c r="G58" s="36">
        <v>154</v>
      </c>
      <c r="H58" s="37">
        <f t="shared" si="8"/>
        <v>1718</v>
      </c>
    </row>
    <row r="59" spans="1:8" ht="15" customHeight="1" x14ac:dyDescent="0.3">
      <c r="A59" s="168"/>
      <c r="B59" s="13" t="s">
        <v>9</v>
      </c>
      <c r="C59" s="36">
        <v>116</v>
      </c>
      <c r="D59" s="36">
        <v>730</v>
      </c>
      <c r="E59" s="36">
        <v>1410</v>
      </c>
      <c r="F59" s="36">
        <v>905</v>
      </c>
      <c r="G59" s="36">
        <v>291</v>
      </c>
      <c r="H59" s="37">
        <f t="shared" si="8"/>
        <v>3452</v>
      </c>
    </row>
    <row r="60" spans="1:8" ht="15" customHeight="1" x14ac:dyDescent="0.3">
      <c r="A60" s="167" t="s">
        <v>4</v>
      </c>
      <c r="B60" s="11" t="s">
        <v>7</v>
      </c>
      <c r="C60" s="38">
        <v>2</v>
      </c>
      <c r="D60" s="38">
        <v>13</v>
      </c>
      <c r="E60" s="38">
        <v>38</v>
      </c>
      <c r="F60" s="38">
        <v>32</v>
      </c>
      <c r="G60" s="38">
        <v>10</v>
      </c>
      <c r="H60" s="39">
        <f t="shared" si="8"/>
        <v>95</v>
      </c>
    </row>
    <row r="61" spans="1:8" ht="15" customHeight="1" x14ac:dyDescent="0.3">
      <c r="A61" s="167"/>
      <c r="B61" s="11" t="s">
        <v>8</v>
      </c>
      <c r="C61" s="38">
        <v>615</v>
      </c>
      <c r="D61" s="38">
        <v>810</v>
      </c>
      <c r="E61" s="38">
        <v>1323</v>
      </c>
      <c r="F61" s="38">
        <v>842</v>
      </c>
      <c r="G61" s="38">
        <v>127</v>
      </c>
      <c r="H61" s="39">
        <f t="shared" si="8"/>
        <v>3717</v>
      </c>
    </row>
    <row r="62" spans="1:8" ht="15" customHeight="1" x14ac:dyDescent="0.3">
      <c r="A62" s="167"/>
      <c r="B62" s="11" t="s">
        <v>9</v>
      </c>
      <c r="C62" s="38">
        <v>1184</v>
      </c>
      <c r="D62" s="38">
        <v>1538</v>
      </c>
      <c r="E62" s="38">
        <v>2728</v>
      </c>
      <c r="F62" s="38">
        <v>1606</v>
      </c>
      <c r="G62" s="38">
        <v>255</v>
      </c>
      <c r="H62" s="39">
        <f t="shared" si="8"/>
        <v>7311</v>
      </c>
    </row>
    <row r="63" spans="1:8" ht="15" customHeight="1" x14ac:dyDescent="0.3">
      <c r="A63" s="168" t="s">
        <v>5</v>
      </c>
      <c r="B63" s="13" t="s">
        <v>7</v>
      </c>
      <c r="C63" s="36">
        <v>7</v>
      </c>
      <c r="D63" s="36">
        <v>50</v>
      </c>
      <c r="E63" s="36">
        <v>75</v>
      </c>
      <c r="F63" s="36">
        <v>34</v>
      </c>
      <c r="G63" s="36">
        <v>7</v>
      </c>
      <c r="H63" s="37">
        <f t="shared" si="8"/>
        <v>173</v>
      </c>
    </row>
    <row r="64" spans="1:8" ht="15" customHeight="1" x14ac:dyDescent="0.3">
      <c r="A64" s="168"/>
      <c r="B64" s="13" t="s">
        <v>8</v>
      </c>
      <c r="C64" s="36">
        <v>258</v>
      </c>
      <c r="D64" s="36">
        <v>877</v>
      </c>
      <c r="E64" s="36">
        <v>1572</v>
      </c>
      <c r="F64" s="36">
        <v>707</v>
      </c>
      <c r="G64" s="36">
        <v>83</v>
      </c>
      <c r="H64" s="37">
        <f t="shared" si="8"/>
        <v>3497</v>
      </c>
    </row>
    <row r="65" spans="1:8" ht="15" customHeight="1" x14ac:dyDescent="0.3">
      <c r="A65" s="168"/>
      <c r="B65" s="13" t="s">
        <v>9</v>
      </c>
      <c r="C65" s="36">
        <v>497</v>
      </c>
      <c r="D65" s="36">
        <v>1824</v>
      </c>
      <c r="E65" s="36">
        <v>3072</v>
      </c>
      <c r="F65" s="36">
        <v>1313</v>
      </c>
      <c r="G65" s="36">
        <v>180</v>
      </c>
      <c r="H65" s="37">
        <f t="shared" si="8"/>
        <v>6886</v>
      </c>
    </row>
    <row r="66" spans="1:8" ht="15" customHeight="1" x14ac:dyDescent="0.3">
      <c r="A66" s="167" t="s">
        <v>6</v>
      </c>
      <c r="B66" s="11" t="s">
        <v>7</v>
      </c>
      <c r="C66" s="38">
        <v>9</v>
      </c>
      <c r="D66" s="38">
        <v>24</v>
      </c>
      <c r="E66" s="38">
        <v>45</v>
      </c>
      <c r="F66" s="38">
        <v>64</v>
      </c>
      <c r="G66" s="38">
        <v>15</v>
      </c>
      <c r="H66" s="39">
        <f t="shared" si="8"/>
        <v>157</v>
      </c>
    </row>
    <row r="67" spans="1:8" ht="15" customHeight="1" x14ac:dyDescent="0.3">
      <c r="A67" s="167"/>
      <c r="B67" s="11" t="s">
        <v>8</v>
      </c>
      <c r="C67" s="38">
        <v>1156</v>
      </c>
      <c r="D67" s="38">
        <v>1302</v>
      </c>
      <c r="E67" s="38">
        <v>1215</v>
      </c>
      <c r="F67" s="38">
        <v>1413</v>
      </c>
      <c r="G67" s="38">
        <v>224</v>
      </c>
      <c r="H67" s="39">
        <f t="shared" si="8"/>
        <v>5310</v>
      </c>
    </row>
    <row r="68" spans="1:8" ht="15" customHeight="1" x14ac:dyDescent="0.3">
      <c r="A68" s="167"/>
      <c r="B68" s="11" t="s">
        <v>9</v>
      </c>
      <c r="C68" s="38">
        <v>2759</v>
      </c>
      <c r="D68" s="38">
        <v>2625</v>
      </c>
      <c r="E68" s="38">
        <v>2265</v>
      </c>
      <c r="F68" s="38">
        <v>2691</v>
      </c>
      <c r="G68" s="38">
        <v>427</v>
      </c>
      <c r="H68" s="39">
        <f t="shared" si="8"/>
        <v>10767</v>
      </c>
    </row>
    <row r="69" spans="1:8" ht="15" customHeight="1" x14ac:dyDescent="0.3">
      <c r="A69" s="169" t="s">
        <v>1</v>
      </c>
      <c r="B69" s="106" t="s">
        <v>7</v>
      </c>
      <c r="C69" s="107">
        <f>C54+C57+C60+C63+C66</f>
        <v>29</v>
      </c>
      <c r="D69" s="107">
        <f t="shared" ref="D69:H69" si="9">D54+D57+D60+D63+D66</f>
        <v>145</v>
      </c>
      <c r="E69" s="107">
        <f t="shared" si="9"/>
        <v>236</v>
      </c>
      <c r="F69" s="107">
        <f t="shared" si="9"/>
        <v>209</v>
      </c>
      <c r="G69" s="107">
        <f t="shared" si="9"/>
        <v>62</v>
      </c>
      <c r="H69" s="107">
        <f t="shared" si="9"/>
        <v>681</v>
      </c>
    </row>
    <row r="70" spans="1:8" ht="15" customHeight="1" x14ac:dyDescent="0.3">
      <c r="A70" s="169"/>
      <c r="B70" s="106" t="s">
        <v>8</v>
      </c>
      <c r="C70" s="107">
        <f t="shared" ref="C70:H70" si="10">C55+C58+C61+C64+C67</f>
        <v>2843</v>
      </c>
      <c r="D70" s="107">
        <f t="shared" si="10"/>
        <v>5127</v>
      </c>
      <c r="E70" s="107">
        <f t="shared" si="10"/>
        <v>6362</v>
      </c>
      <c r="F70" s="107">
        <f t="shared" si="10"/>
        <v>4637</v>
      </c>
      <c r="G70" s="107">
        <f t="shared" si="10"/>
        <v>808</v>
      </c>
      <c r="H70" s="107">
        <f t="shared" si="10"/>
        <v>19777</v>
      </c>
    </row>
    <row r="71" spans="1:8" ht="15" customHeight="1" x14ac:dyDescent="0.3">
      <c r="A71" s="169"/>
      <c r="B71" s="106" t="s">
        <v>9</v>
      </c>
      <c r="C71" s="107">
        <f t="shared" ref="C71:H71" si="11">C56+C59+C62+C65+C68</f>
        <v>6104</v>
      </c>
      <c r="D71" s="107">
        <f t="shared" si="11"/>
        <v>10246</v>
      </c>
      <c r="E71" s="107">
        <f t="shared" si="11"/>
        <v>12607</v>
      </c>
      <c r="F71" s="107">
        <f t="shared" si="11"/>
        <v>8805</v>
      </c>
      <c r="G71" s="107">
        <f t="shared" si="11"/>
        <v>1579</v>
      </c>
      <c r="H71" s="107">
        <f t="shared" si="11"/>
        <v>39341</v>
      </c>
    </row>
    <row r="72" spans="1:8" ht="15" customHeight="1" x14ac:dyDescent="0.3">
      <c r="A72" s="83" t="s">
        <v>112</v>
      </c>
      <c r="B72" s="84"/>
      <c r="C72" s="84"/>
      <c r="D72" s="84"/>
      <c r="E72" s="84"/>
      <c r="F72" s="84"/>
      <c r="G72" s="84"/>
      <c r="H72" s="84"/>
    </row>
    <row r="75" spans="1:8" ht="15" customHeight="1" x14ac:dyDescent="0.3">
      <c r="A75" s="164" t="s">
        <v>73</v>
      </c>
      <c r="B75" s="164"/>
      <c r="C75" s="164"/>
      <c r="D75" s="164"/>
      <c r="E75" s="164"/>
      <c r="F75" s="164"/>
      <c r="G75" s="164"/>
      <c r="H75" s="164"/>
    </row>
    <row r="76" spans="1:8" ht="15" customHeight="1" x14ac:dyDescent="0.3">
      <c r="A76" s="164" t="s">
        <v>94</v>
      </c>
      <c r="B76" s="164"/>
      <c r="C76" s="164"/>
      <c r="D76" s="164"/>
      <c r="E76" s="164"/>
      <c r="F76" s="164"/>
      <c r="G76" s="164"/>
      <c r="H76" s="164"/>
    </row>
    <row r="77" spans="1:8" ht="15" customHeight="1" x14ac:dyDescent="0.3">
      <c r="A77" s="92" t="s">
        <v>100</v>
      </c>
      <c r="B77" s="93"/>
      <c r="C77" s="93" t="s">
        <v>38</v>
      </c>
      <c r="D77" s="93" t="s">
        <v>39</v>
      </c>
      <c r="E77" s="93" t="s">
        <v>40</v>
      </c>
      <c r="F77" s="93" t="s">
        <v>45</v>
      </c>
      <c r="G77" s="93" t="s">
        <v>0</v>
      </c>
      <c r="H77" s="93" t="s">
        <v>1</v>
      </c>
    </row>
    <row r="78" spans="1:8" ht="15" customHeight="1" x14ac:dyDescent="0.3">
      <c r="A78" s="167" t="s">
        <v>2</v>
      </c>
      <c r="B78" s="11" t="s">
        <v>7</v>
      </c>
      <c r="C78" s="38">
        <v>7</v>
      </c>
      <c r="D78" s="38">
        <v>28</v>
      </c>
      <c r="E78" s="38">
        <v>37</v>
      </c>
      <c r="F78" s="38">
        <v>54</v>
      </c>
      <c r="G78" s="38">
        <v>21</v>
      </c>
      <c r="H78" s="39">
        <f>SUM(C78:G78)</f>
        <v>147</v>
      </c>
    </row>
    <row r="79" spans="1:8" ht="15" customHeight="1" x14ac:dyDescent="0.3">
      <c r="A79" s="167"/>
      <c r="B79" s="11" t="s">
        <v>8</v>
      </c>
      <c r="C79" s="38">
        <v>766</v>
      </c>
      <c r="D79" s="38">
        <v>1724</v>
      </c>
      <c r="E79" s="38">
        <v>1594</v>
      </c>
      <c r="F79" s="38">
        <v>1252</v>
      </c>
      <c r="G79" s="38">
        <v>235</v>
      </c>
      <c r="H79" s="39">
        <f t="shared" ref="H79:H92" si="12">SUM(C79:G79)</f>
        <v>5571</v>
      </c>
    </row>
    <row r="80" spans="1:8" ht="15" customHeight="1" x14ac:dyDescent="0.3">
      <c r="A80" s="167"/>
      <c r="B80" s="11" t="s">
        <v>9</v>
      </c>
      <c r="C80" s="38">
        <v>1543</v>
      </c>
      <c r="D80" s="38">
        <v>3299</v>
      </c>
      <c r="E80" s="38">
        <v>3244</v>
      </c>
      <c r="F80" s="38">
        <v>2430</v>
      </c>
      <c r="G80" s="38">
        <v>452</v>
      </c>
      <c r="H80" s="39">
        <f t="shared" si="12"/>
        <v>10968</v>
      </c>
    </row>
    <row r="81" spans="1:8" ht="15" customHeight="1" x14ac:dyDescent="0.3">
      <c r="A81" s="168" t="s">
        <v>3</v>
      </c>
      <c r="B81" s="13" t="s">
        <v>7</v>
      </c>
      <c r="C81" s="36">
        <v>4</v>
      </c>
      <c r="D81" s="36">
        <v>26</v>
      </c>
      <c r="E81" s="36">
        <v>42</v>
      </c>
      <c r="F81" s="36">
        <v>29</v>
      </c>
      <c r="G81" s="36">
        <v>10</v>
      </c>
      <c r="H81" s="37">
        <f t="shared" si="12"/>
        <v>111</v>
      </c>
    </row>
    <row r="82" spans="1:8" ht="15" customHeight="1" x14ac:dyDescent="0.3">
      <c r="A82" s="168"/>
      <c r="B82" s="13" t="s">
        <v>8</v>
      </c>
      <c r="C82" s="36">
        <v>45</v>
      </c>
      <c r="D82" s="36">
        <v>318</v>
      </c>
      <c r="E82" s="36">
        <v>714</v>
      </c>
      <c r="F82" s="36">
        <v>493</v>
      </c>
      <c r="G82" s="36">
        <v>154</v>
      </c>
      <c r="H82" s="37">
        <f t="shared" si="12"/>
        <v>1724</v>
      </c>
    </row>
    <row r="83" spans="1:8" ht="15" customHeight="1" x14ac:dyDescent="0.3">
      <c r="A83" s="168"/>
      <c r="B83" s="13" t="s">
        <v>9</v>
      </c>
      <c r="C83" s="36">
        <v>116</v>
      </c>
      <c r="D83" s="36">
        <v>699</v>
      </c>
      <c r="E83" s="36">
        <v>1453</v>
      </c>
      <c r="F83" s="36">
        <v>905</v>
      </c>
      <c r="G83" s="36">
        <v>291</v>
      </c>
      <c r="H83" s="37">
        <f t="shared" si="12"/>
        <v>3464</v>
      </c>
    </row>
    <row r="84" spans="1:8" ht="15" customHeight="1" x14ac:dyDescent="0.3">
      <c r="A84" s="167" t="s">
        <v>4</v>
      </c>
      <c r="B84" s="11" t="s">
        <v>7</v>
      </c>
      <c r="C84" s="38">
        <v>2</v>
      </c>
      <c r="D84" s="38">
        <v>13</v>
      </c>
      <c r="E84" s="38">
        <v>38</v>
      </c>
      <c r="F84" s="38">
        <v>32</v>
      </c>
      <c r="G84" s="38">
        <v>10</v>
      </c>
      <c r="H84" s="39">
        <f t="shared" si="12"/>
        <v>95</v>
      </c>
    </row>
    <row r="85" spans="1:8" ht="15" customHeight="1" x14ac:dyDescent="0.3">
      <c r="A85" s="167"/>
      <c r="B85" s="11" t="s">
        <v>8</v>
      </c>
      <c r="C85" s="38">
        <v>615</v>
      </c>
      <c r="D85" s="38">
        <v>810</v>
      </c>
      <c r="E85" s="38">
        <v>1330</v>
      </c>
      <c r="F85" s="38">
        <v>842</v>
      </c>
      <c r="G85" s="38">
        <v>127</v>
      </c>
      <c r="H85" s="39">
        <f t="shared" si="12"/>
        <v>3724</v>
      </c>
    </row>
    <row r="86" spans="1:8" ht="15" customHeight="1" x14ac:dyDescent="0.3">
      <c r="A86" s="167"/>
      <c r="B86" s="11" t="s">
        <v>9</v>
      </c>
      <c r="C86" s="38">
        <v>1184</v>
      </c>
      <c r="D86" s="38">
        <v>1538</v>
      </c>
      <c r="E86" s="38">
        <v>2841</v>
      </c>
      <c r="F86" s="38">
        <v>1606</v>
      </c>
      <c r="G86" s="38">
        <v>249</v>
      </c>
      <c r="H86" s="39">
        <f t="shared" si="12"/>
        <v>7418</v>
      </c>
    </row>
    <row r="87" spans="1:8" ht="15" customHeight="1" x14ac:dyDescent="0.3">
      <c r="A87" s="168" t="s">
        <v>5</v>
      </c>
      <c r="B87" s="13" t="s">
        <v>7</v>
      </c>
      <c r="C87" s="36">
        <v>7</v>
      </c>
      <c r="D87" s="36">
        <v>49</v>
      </c>
      <c r="E87" s="36">
        <v>77</v>
      </c>
      <c r="F87" s="36">
        <v>35</v>
      </c>
      <c r="G87" s="36">
        <v>8</v>
      </c>
      <c r="H87" s="37">
        <f t="shared" si="12"/>
        <v>176</v>
      </c>
    </row>
    <row r="88" spans="1:8" ht="15" customHeight="1" x14ac:dyDescent="0.3">
      <c r="A88" s="168"/>
      <c r="B88" s="13" t="s">
        <v>8</v>
      </c>
      <c r="C88" s="36">
        <v>258</v>
      </c>
      <c r="D88" s="36">
        <v>860</v>
      </c>
      <c r="E88" s="36">
        <v>1561</v>
      </c>
      <c r="F88" s="36">
        <v>726</v>
      </c>
      <c r="G88" s="36">
        <v>91</v>
      </c>
      <c r="H88" s="37">
        <f t="shared" si="12"/>
        <v>3496</v>
      </c>
    </row>
    <row r="89" spans="1:8" ht="15" customHeight="1" x14ac:dyDescent="0.3">
      <c r="A89" s="168"/>
      <c r="B89" s="13" t="s">
        <v>9</v>
      </c>
      <c r="C89" s="36">
        <v>497</v>
      </c>
      <c r="D89" s="36">
        <v>1765</v>
      </c>
      <c r="E89" s="36">
        <v>3080</v>
      </c>
      <c r="F89" s="36">
        <v>1349</v>
      </c>
      <c r="G89" s="36">
        <v>194</v>
      </c>
      <c r="H89" s="37">
        <f t="shared" si="12"/>
        <v>6885</v>
      </c>
    </row>
    <row r="90" spans="1:8" ht="15" customHeight="1" x14ac:dyDescent="0.3">
      <c r="A90" s="167" t="s">
        <v>6</v>
      </c>
      <c r="B90" s="11" t="s">
        <v>7</v>
      </c>
      <c r="C90" s="38">
        <v>9</v>
      </c>
      <c r="D90" s="38">
        <v>22</v>
      </c>
      <c r="E90" s="38">
        <v>47</v>
      </c>
      <c r="F90" s="38">
        <v>65</v>
      </c>
      <c r="G90" s="38">
        <v>15</v>
      </c>
      <c r="H90" s="39">
        <f t="shared" si="12"/>
        <v>158</v>
      </c>
    </row>
    <row r="91" spans="1:8" ht="15" customHeight="1" x14ac:dyDescent="0.3">
      <c r="A91" s="167"/>
      <c r="B91" s="11" t="s">
        <v>8</v>
      </c>
      <c r="C91" s="38">
        <v>1156</v>
      </c>
      <c r="D91" s="38">
        <v>1245</v>
      </c>
      <c r="E91" s="38">
        <v>1266</v>
      </c>
      <c r="F91" s="38">
        <v>1425</v>
      </c>
      <c r="G91" s="38">
        <v>224</v>
      </c>
      <c r="H91" s="39">
        <f t="shared" si="12"/>
        <v>5316</v>
      </c>
    </row>
    <row r="92" spans="1:8" ht="15" customHeight="1" x14ac:dyDescent="0.3">
      <c r="A92" s="167"/>
      <c r="B92" s="11" t="s">
        <v>9</v>
      </c>
      <c r="C92" s="38">
        <v>2759</v>
      </c>
      <c r="D92" s="38">
        <v>2539</v>
      </c>
      <c r="E92" s="38">
        <v>2351</v>
      </c>
      <c r="F92" s="38">
        <v>2710</v>
      </c>
      <c r="G92" s="38">
        <v>427</v>
      </c>
      <c r="H92" s="39">
        <f t="shared" si="12"/>
        <v>10786</v>
      </c>
    </row>
    <row r="93" spans="1:8" ht="15" customHeight="1" x14ac:dyDescent="0.3">
      <c r="A93" s="169" t="s">
        <v>1</v>
      </c>
      <c r="B93" s="106" t="s">
        <v>7</v>
      </c>
      <c r="C93" s="107">
        <f>C78+C81+C84+C87+C90</f>
        <v>29</v>
      </c>
      <c r="D93" s="107">
        <f t="shared" ref="D93:H93" si="13">D78+D81+D84+D87+D90</f>
        <v>138</v>
      </c>
      <c r="E93" s="107">
        <f t="shared" si="13"/>
        <v>241</v>
      </c>
      <c r="F93" s="107">
        <f t="shared" si="13"/>
        <v>215</v>
      </c>
      <c r="G93" s="107">
        <f t="shared" si="13"/>
        <v>64</v>
      </c>
      <c r="H93" s="107">
        <f t="shared" si="13"/>
        <v>687</v>
      </c>
    </row>
    <row r="94" spans="1:8" ht="15" customHeight="1" x14ac:dyDescent="0.3">
      <c r="A94" s="169"/>
      <c r="B94" s="106" t="s">
        <v>8</v>
      </c>
      <c r="C94" s="107">
        <f t="shared" ref="C94:H94" si="14">C79+C82+C85+C88+C91</f>
        <v>2840</v>
      </c>
      <c r="D94" s="107">
        <f t="shared" si="14"/>
        <v>4957</v>
      </c>
      <c r="E94" s="107">
        <f t="shared" si="14"/>
        <v>6465</v>
      </c>
      <c r="F94" s="107">
        <f t="shared" si="14"/>
        <v>4738</v>
      </c>
      <c r="G94" s="107">
        <f t="shared" si="14"/>
        <v>831</v>
      </c>
      <c r="H94" s="107">
        <f t="shared" si="14"/>
        <v>19831</v>
      </c>
    </row>
    <row r="95" spans="1:8" ht="15" customHeight="1" x14ac:dyDescent="0.3">
      <c r="A95" s="169"/>
      <c r="B95" s="106" t="s">
        <v>9</v>
      </c>
      <c r="C95" s="107">
        <f t="shared" ref="C95:H95" si="15">C80+C83+C86+C89+C92</f>
        <v>6099</v>
      </c>
      <c r="D95" s="107">
        <f t="shared" si="15"/>
        <v>9840</v>
      </c>
      <c r="E95" s="107">
        <f t="shared" si="15"/>
        <v>12969</v>
      </c>
      <c r="F95" s="107">
        <f t="shared" si="15"/>
        <v>9000</v>
      </c>
      <c r="G95" s="107">
        <f t="shared" si="15"/>
        <v>1613</v>
      </c>
      <c r="H95" s="107">
        <f t="shared" si="15"/>
        <v>39521</v>
      </c>
    </row>
    <row r="96" spans="1:8" ht="15" customHeight="1" x14ac:dyDescent="0.3">
      <c r="A96" s="83" t="s">
        <v>112</v>
      </c>
      <c r="B96" s="84"/>
      <c r="C96" s="84"/>
      <c r="D96" s="84"/>
      <c r="E96" s="84"/>
      <c r="F96" s="84"/>
      <c r="G96" s="84"/>
      <c r="H96" s="84"/>
    </row>
    <row r="99" spans="1:8" ht="15" customHeight="1" x14ac:dyDescent="0.3">
      <c r="A99" s="164" t="s">
        <v>73</v>
      </c>
      <c r="B99" s="164"/>
      <c r="C99" s="164"/>
      <c r="D99" s="164"/>
      <c r="E99" s="164"/>
      <c r="F99" s="164"/>
      <c r="G99" s="164"/>
      <c r="H99" s="164"/>
    </row>
    <row r="100" spans="1:8" ht="15" customHeight="1" x14ac:dyDescent="0.3">
      <c r="A100" s="164" t="s">
        <v>90</v>
      </c>
      <c r="B100" s="164"/>
      <c r="C100" s="164"/>
      <c r="D100" s="164"/>
      <c r="E100" s="164"/>
      <c r="F100" s="164"/>
      <c r="G100" s="164"/>
      <c r="H100" s="164"/>
    </row>
    <row r="101" spans="1:8" ht="15" customHeight="1" x14ac:dyDescent="0.3">
      <c r="A101" s="92" t="s">
        <v>100</v>
      </c>
      <c r="B101" s="93"/>
      <c r="C101" s="93" t="s">
        <v>38</v>
      </c>
      <c r="D101" s="93" t="s">
        <v>39</v>
      </c>
      <c r="E101" s="93" t="s">
        <v>40</v>
      </c>
      <c r="F101" s="93" t="s">
        <v>45</v>
      </c>
      <c r="G101" s="93" t="s">
        <v>0</v>
      </c>
      <c r="H101" s="93" t="s">
        <v>1</v>
      </c>
    </row>
    <row r="102" spans="1:8" ht="15" customHeight="1" x14ac:dyDescent="0.3">
      <c r="A102" s="167" t="s">
        <v>2</v>
      </c>
      <c r="B102" s="11" t="s">
        <v>7</v>
      </c>
      <c r="C102" s="38">
        <v>7</v>
      </c>
      <c r="D102" s="38">
        <v>28</v>
      </c>
      <c r="E102" s="38">
        <v>36</v>
      </c>
      <c r="F102" s="38">
        <v>54</v>
      </c>
      <c r="G102" s="38">
        <v>21</v>
      </c>
      <c r="H102" s="39">
        <f>SUM(C102:G102)</f>
        <v>146</v>
      </c>
    </row>
    <row r="103" spans="1:8" ht="15" customHeight="1" x14ac:dyDescent="0.3">
      <c r="A103" s="167"/>
      <c r="B103" s="11" t="s">
        <v>8</v>
      </c>
      <c r="C103" s="38">
        <v>758</v>
      </c>
      <c r="D103" s="38">
        <v>1724</v>
      </c>
      <c r="E103" s="38">
        <v>1574</v>
      </c>
      <c r="F103" s="38">
        <v>1258</v>
      </c>
      <c r="G103" s="38">
        <v>235</v>
      </c>
      <c r="H103" s="39">
        <f t="shared" ref="H103:H116" si="16">SUM(C103:G103)</f>
        <v>5549</v>
      </c>
    </row>
    <row r="104" spans="1:8" ht="15" customHeight="1" x14ac:dyDescent="0.3">
      <c r="A104" s="167"/>
      <c r="B104" s="11" t="s">
        <v>9</v>
      </c>
      <c r="C104" s="38">
        <v>1527</v>
      </c>
      <c r="D104" s="38">
        <v>3303</v>
      </c>
      <c r="E104" s="38">
        <v>3196</v>
      </c>
      <c r="F104" s="38">
        <v>2448</v>
      </c>
      <c r="G104" s="38">
        <v>452</v>
      </c>
      <c r="H104" s="39">
        <f t="shared" si="16"/>
        <v>10926</v>
      </c>
    </row>
    <row r="105" spans="1:8" ht="15" customHeight="1" x14ac:dyDescent="0.3">
      <c r="A105" s="168" t="s">
        <v>3</v>
      </c>
      <c r="B105" s="13" t="s">
        <v>7</v>
      </c>
      <c r="C105" s="36">
        <v>3</v>
      </c>
      <c r="D105" s="36">
        <v>26</v>
      </c>
      <c r="E105" s="36">
        <v>41</v>
      </c>
      <c r="F105" s="36">
        <v>30</v>
      </c>
      <c r="G105" s="36">
        <v>10</v>
      </c>
      <c r="H105" s="37">
        <f t="shared" si="16"/>
        <v>110</v>
      </c>
    </row>
    <row r="106" spans="1:8" ht="15" customHeight="1" x14ac:dyDescent="0.3">
      <c r="A106" s="168"/>
      <c r="B106" s="13" t="s">
        <v>8</v>
      </c>
      <c r="C106" s="36">
        <v>32</v>
      </c>
      <c r="D106" s="36">
        <v>318</v>
      </c>
      <c r="E106" s="36">
        <v>693</v>
      </c>
      <c r="F106" s="36">
        <v>616</v>
      </c>
      <c r="G106" s="36">
        <v>154</v>
      </c>
      <c r="H106" s="37">
        <f t="shared" si="16"/>
        <v>1813</v>
      </c>
    </row>
    <row r="107" spans="1:8" ht="15" customHeight="1" x14ac:dyDescent="0.3">
      <c r="A107" s="168"/>
      <c r="B107" s="13" t="s">
        <v>9</v>
      </c>
      <c r="C107" s="36">
        <v>66</v>
      </c>
      <c r="D107" s="36">
        <v>699</v>
      </c>
      <c r="E107" s="36">
        <v>1403</v>
      </c>
      <c r="F107" s="36">
        <v>1132</v>
      </c>
      <c r="G107" s="36">
        <v>291</v>
      </c>
      <c r="H107" s="37">
        <f t="shared" si="16"/>
        <v>3591</v>
      </c>
    </row>
    <row r="108" spans="1:8" ht="15" customHeight="1" x14ac:dyDescent="0.3">
      <c r="A108" s="167" t="s">
        <v>4</v>
      </c>
      <c r="B108" s="11" t="s">
        <v>7</v>
      </c>
      <c r="C108" s="38">
        <v>3</v>
      </c>
      <c r="D108" s="38">
        <v>12</v>
      </c>
      <c r="E108" s="38">
        <v>38</v>
      </c>
      <c r="F108" s="38">
        <v>33</v>
      </c>
      <c r="G108" s="38">
        <v>11</v>
      </c>
      <c r="H108" s="39">
        <f t="shared" si="16"/>
        <v>97</v>
      </c>
    </row>
    <row r="109" spans="1:8" ht="15" customHeight="1" x14ac:dyDescent="0.3">
      <c r="A109" s="167"/>
      <c r="B109" s="11" t="s">
        <v>8</v>
      </c>
      <c r="C109" s="38">
        <v>745</v>
      </c>
      <c r="D109" s="38">
        <v>680</v>
      </c>
      <c r="E109" s="38">
        <v>1338</v>
      </c>
      <c r="F109" s="38">
        <v>854</v>
      </c>
      <c r="G109" s="38">
        <v>136</v>
      </c>
      <c r="H109" s="39">
        <f t="shared" si="16"/>
        <v>3753</v>
      </c>
    </row>
    <row r="110" spans="1:8" ht="15" customHeight="1" x14ac:dyDescent="0.3">
      <c r="A110" s="167"/>
      <c r="B110" s="11" t="s">
        <v>9</v>
      </c>
      <c r="C110" s="38">
        <v>1438</v>
      </c>
      <c r="D110" s="38">
        <v>1284</v>
      </c>
      <c r="E110" s="38">
        <v>2734</v>
      </c>
      <c r="F110" s="38">
        <v>1618</v>
      </c>
      <c r="G110" s="38">
        <v>267</v>
      </c>
      <c r="H110" s="39">
        <f t="shared" si="16"/>
        <v>7341</v>
      </c>
    </row>
    <row r="111" spans="1:8" ht="15" customHeight="1" x14ac:dyDescent="0.3">
      <c r="A111" s="168" t="s">
        <v>5</v>
      </c>
      <c r="B111" s="13" t="s">
        <v>7</v>
      </c>
      <c r="C111" s="36">
        <v>7</v>
      </c>
      <c r="D111" s="36">
        <v>48</v>
      </c>
      <c r="E111" s="36">
        <v>76</v>
      </c>
      <c r="F111" s="36">
        <v>35</v>
      </c>
      <c r="G111" s="36">
        <v>8</v>
      </c>
      <c r="H111" s="37">
        <f t="shared" si="16"/>
        <v>174</v>
      </c>
    </row>
    <row r="112" spans="1:8" ht="15" customHeight="1" x14ac:dyDescent="0.3">
      <c r="A112" s="168"/>
      <c r="B112" s="13" t="s">
        <v>8</v>
      </c>
      <c r="C112" s="36">
        <v>258</v>
      </c>
      <c r="D112" s="36">
        <v>825</v>
      </c>
      <c r="E112" s="36">
        <v>1552</v>
      </c>
      <c r="F112" s="36">
        <v>723</v>
      </c>
      <c r="G112" s="36">
        <v>91</v>
      </c>
      <c r="H112" s="37">
        <f t="shared" si="16"/>
        <v>3449</v>
      </c>
    </row>
    <row r="113" spans="1:8" ht="15" customHeight="1" x14ac:dyDescent="0.3">
      <c r="A113" s="168"/>
      <c r="B113" s="13" t="s">
        <v>9</v>
      </c>
      <c r="C113" s="36">
        <v>497</v>
      </c>
      <c r="D113" s="36">
        <v>1695</v>
      </c>
      <c r="E113" s="36">
        <v>3063</v>
      </c>
      <c r="F113" s="36">
        <v>1348</v>
      </c>
      <c r="G113" s="36">
        <v>194</v>
      </c>
      <c r="H113" s="37">
        <f t="shared" si="16"/>
        <v>6797</v>
      </c>
    </row>
    <row r="114" spans="1:8" ht="15" customHeight="1" x14ac:dyDescent="0.3">
      <c r="A114" s="167" t="s">
        <v>6</v>
      </c>
      <c r="B114" s="11" t="s">
        <v>7</v>
      </c>
      <c r="C114" s="38">
        <v>9</v>
      </c>
      <c r="D114" s="38">
        <v>20</v>
      </c>
      <c r="E114" s="38">
        <v>47</v>
      </c>
      <c r="F114" s="38">
        <v>66</v>
      </c>
      <c r="G114" s="38">
        <v>16</v>
      </c>
      <c r="H114" s="39">
        <f t="shared" si="16"/>
        <v>158</v>
      </c>
    </row>
    <row r="115" spans="1:8" ht="15" customHeight="1" x14ac:dyDescent="0.3">
      <c r="A115" s="167"/>
      <c r="B115" s="11" t="s">
        <v>8</v>
      </c>
      <c r="C115" s="38">
        <v>1156</v>
      </c>
      <c r="D115" s="38">
        <v>1199</v>
      </c>
      <c r="E115" s="38">
        <v>1249</v>
      </c>
      <c r="F115" s="38">
        <v>1451</v>
      </c>
      <c r="G115" s="38">
        <v>234</v>
      </c>
      <c r="H115" s="39">
        <f t="shared" si="16"/>
        <v>5289</v>
      </c>
    </row>
    <row r="116" spans="1:8" ht="15" customHeight="1" x14ac:dyDescent="0.3">
      <c r="A116" s="167"/>
      <c r="B116" s="11" t="s">
        <v>9</v>
      </c>
      <c r="C116" s="38">
        <v>2759</v>
      </c>
      <c r="D116" s="38">
        <v>2422</v>
      </c>
      <c r="E116" s="38">
        <v>2337</v>
      </c>
      <c r="F116" s="38">
        <v>2765</v>
      </c>
      <c r="G116" s="38">
        <v>446</v>
      </c>
      <c r="H116" s="39">
        <f t="shared" si="16"/>
        <v>10729</v>
      </c>
    </row>
    <row r="117" spans="1:8" ht="15" customHeight="1" x14ac:dyDescent="0.3">
      <c r="A117" s="169" t="s">
        <v>1</v>
      </c>
      <c r="B117" s="106" t="s">
        <v>7</v>
      </c>
      <c r="C117" s="107">
        <f>C102+C105+C108+C111+C114</f>
        <v>29</v>
      </c>
      <c r="D117" s="107">
        <f t="shared" ref="D117:H117" si="17">D102+D105+D108+D111+D114</f>
        <v>134</v>
      </c>
      <c r="E117" s="107">
        <f t="shared" si="17"/>
        <v>238</v>
      </c>
      <c r="F117" s="107">
        <f t="shared" si="17"/>
        <v>218</v>
      </c>
      <c r="G117" s="107">
        <f t="shared" si="17"/>
        <v>66</v>
      </c>
      <c r="H117" s="107">
        <f t="shared" si="17"/>
        <v>685</v>
      </c>
    </row>
    <row r="118" spans="1:8" ht="15" customHeight="1" x14ac:dyDescent="0.3">
      <c r="A118" s="169"/>
      <c r="B118" s="106" t="s">
        <v>8</v>
      </c>
      <c r="C118" s="107">
        <f t="shared" ref="C118:H118" si="18">C103+C106+C109+C112+C115</f>
        <v>2949</v>
      </c>
      <c r="D118" s="107">
        <f t="shared" si="18"/>
        <v>4746</v>
      </c>
      <c r="E118" s="107">
        <f t="shared" si="18"/>
        <v>6406</v>
      </c>
      <c r="F118" s="107">
        <f t="shared" si="18"/>
        <v>4902</v>
      </c>
      <c r="G118" s="107">
        <f t="shared" si="18"/>
        <v>850</v>
      </c>
      <c r="H118" s="107">
        <f t="shared" si="18"/>
        <v>19853</v>
      </c>
    </row>
    <row r="119" spans="1:8" ht="15" customHeight="1" x14ac:dyDescent="0.3">
      <c r="A119" s="169"/>
      <c r="B119" s="106" t="s">
        <v>9</v>
      </c>
      <c r="C119" s="107">
        <f t="shared" ref="C119:H119" si="19">C104+C107+C110+C113+C116</f>
        <v>6287</v>
      </c>
      <c r="D119" s="107">
        <f t="shared" si="19"/>
        <v>9403</v>
      </c>
      <c r="E119" s="107">
        <f t="shared" si="19"/>
        <v>12733</v>
      </c>
      <c r="F119" s="107">
        <f t="shared" si="19"/>
        <v>9311</v>
      </c>
      <c r="G119" s="107">
        <f t="shared" si="19"/>
        <v>1650</v>
      </c>
      <c r="H119" s="107">
        <f t="shared" si="19"/>
        <v>39384</v>
      </c>
    </row>
    <row r="120" spans="1:8" ht="15" customHeight="1" x14ac:dyDescent="0.3">
      <c r="A120" s="83" t="s">
        <v>112</v>
      </c>
      <c r="B120" s="84"/>
      <c r="C120" s="84"/>
      <c r="D120" s="84"/>
      <c r="E120" s="84"/>
      <c r="F120" s="84"/>
      <c r="G120" s="84"/>
      <c r="H120" s="84"/>
    </row>
    <row r="123" spans="1:8" ht="15" customHeight="1" x14ac:dyDescent="0.3">
      <c r="A123" s="164" t="s">
        <v>73</v>
      </c>
      <c r="B123" s="164"/>
      <c r="C123" s="164"/>
      <c r="D123" s="164"/>
      <c r="E123" s="164"/>
      <c r="F123" s="164"/>
      <c r="G123" s="164"/>
      <c r="H123" s="164"/>
    </row>
    <row r="124" spans="1:8" ht="15" customHeight="1" x14ac:dyDescent="0.3">
      <c r="A124" s="164" t="s">
        <v>87</v>
      </c>
      <c r="B124" s="164"/>
      <c r="C124" s="164"/>
      <c r="D124" s="164"/>
      <c r="E124" s="164"/>
      <c r="F124" s="164"/>
      <c r="G124" s="164"/>
      <c r="H124" s="164"/>
    </row>
    <row r="125" spans="1:8" ht="15" customHeight="1" x14ac:dyDescent="0.3">
      <c r="A125" s="92" t="s">
        <v>100</v>
      </c>
      <c r="B125" s="93"/>
      <c r="C125" s="93" t="s">
        <v>38</v>
      </c>
      <c r="D125" s="93" t="s">
        <v>39</v>
      </c>
      <c r="E125" s="93" t="s">
        <v>40</v>
      </c>
      <c r="F125" s="93" t="s">
        <v>45</v>
      </c>
      <c r="G125" s="93" t="s">
        <v>0</v>
      </c>
      <c r="H125" s="93" t="s">
        <v>1</v>
      </c>
    </row>
    <row r="126" spans="1:8" ht="15" customHeight="1" x14ac:dyDescent="0.3">
      <c r="A126" s="167" t="s">
        <v>2</v>
      </c>
      <c r="B126" s="11" t="s">
        <v>7</v>
      </c>
      <c r="C126" s="38">
        <v>7</v>
      </c>
      <c r="D126" s="38">
        <v>25</v>
      </c>
      <c r="E126" s="38">
        <v>30</v>
      </c>
      <c r="F126" s="38">
        <v>57</v>
      </c>
      <c r="G126" s="38">
        <v>24</v>
      </c>
      <c r="H126" s="39">
        <f>SUM(C126:G126)</f>
        <v>143</v>
      </c>
    </row>
    <row r="127" spans="1:8" ht="15" customHeight="1" x14ac:dyDescent="0.3">
      <c r="A127" s="167"/>
      <c r="B127" s="11" t="s">
        <v>8</v>
      </c>
      <c r="C127" s="38">
        <v>758</v>
      </c>
      <c r="D127" s="38">
        <v>1602</v>
      </c>
      <c r="E127" s="38">
        <v>1485</v>
      </c>
      <c r="F127" s="38">
        <v>1394</v>
      </c>
      <c r="G127" s="38">
        <v>267</v>
      </c>
      <c r="H127" s="39">
        <f t="shared" ref="H127:H140" si="20">SUM(C127:G127)</f>
        <v>5506</v>
      </c>
    </row>
    <row r="128" spans="1:8" ht="15" customHeight="1" x14ac:dyDescent="0.3">
      <c r="A128" s="167"/>
      <c r="B128" s="11" t="s">
        <v>9</v>
      </c>
      <c r="C128" s="38">
        <v>1527</v>
      </c>
      <c r="D128" s="38">
        <v>3063</v>
      </c>
      <c r="E128" s="38">
        <v>2993</v>
      </c>
      <c r="F128" s="38">
        <v>2709</v>
      </c>
      <c r="G128" s="38">
        <v>508</v>
      </c>
      <c r="H128" s="39">
        <f t="shared" si="20"/>
        <v>10800</v>
      </c>
    </row>
    <row r="129" spans="1:8" ht="15" customHeight="1" x14ac:dyDescent="0.3">
      <c r="A129" s="168" t="s">
        <v>3</v>
      </c>
      <c r="B129" s="13" t="s">
        <v>7</v>
      </c>
      <c r="C129" s="36">
        <v>3</v>
      </c>
      <c r="D129" s="36">
        <v>26</v>
      </c>
      <c r="E129" s="36">
        <v>39</v>
      </c>
      <c r="F129" s="36">
        <v>29</v>
      </c>
      <c r="G129" s="36">
        <v>12</v>
      </c>
      <c r="H129" s="37">
        <f t="shared" si="20"/>
        <v>109</v>
      </c>
    </row>
    <row r="130" spans="1:8" ht="15" customHeight="1" x14ac:dyDescent="0.3">
      <c r="A130" s="168"/>
      <c r="B130" s="13" t="s">
        <v>8</v>
      </c>
      <c r="C130" s="36">
        <v>32</v>
      </c>
      <c r="D130" s="36">
        <v>315</v>
      </c>
      <c r="E130" s="36">
        <v>660</v>
      </c>
      <c r="F130" s="36">
        <v>606</v>
      </c>
      <c r="G130" s="36">
        <v>176</v>
      </c>
      <c r="H130" s="37">
        <f t="shared" si="20"/>
        <v>1789</v>
      </c>
    </row>
    <row r="131" spans="1:8" ht="15" customHeight="1" x14ac:dyDescent="0.3">
      <c r="A131" s="168"/>
      <c r="B131" s="13" t="s">
        <v>9</v>
      </c>
      <c r="C131" s="36">
        <v>66</v>
      </c>
      <c r="D131" s="36">
        <v>693</v>
      </c>
      <c r="E131" s="36">
        <v>1343</v>
      </c>
      <c r="F131" s="36">
        <v>1109</v>
      </c>
      <c r="G131" s="36">
        <v>336</v>
      </c>
      <c r="H131" s="37">
        <f t="shared" si="20"/>
        <v>3547</v>
      </c>
    </row>
    <row r="132" spans="1:8" ht="15" customHeight="1" x14ac:dyDescent="0.3">
      <c r="A132" s="167" t="s">
        <v>4</v>
      </c>
      <c r="B132" s="11" t="s">
        <v>7</v>
      </c>
      <c r="C132" s="38">
        <v>3</v>
      </c>
      <c r="D132" s="38">
        <v>12</v>
      </c>
      <c r="E132" s="38">
        <v>38</v>
      </c>
      <c r="F132" s="38">
        <v>34</v>
      </c>
      <c r="G132" s="38">
        <v>11</v>
      </c>
      <c r="H132" s="39">
        <f t="shared" si="20"/>
        <v>98</v>
      </c>
    </row>
    <row r="133" spans="1:8" ht="15" customHeight="1" x14ac:dyDescent="0.3">
      <c r="A133" s="167"/>
      <c r="B133" s="11" t="s">
        <v>8</v>
      </c>
      <c r="C133" s="38">
        <v>748</v>
      </c>
      <c r="D133" s="38">
        <v>680</v>
      </c>
      <c r="E133" s="38">
        <v>1283</v>
      </c>
      <c r="F133" s="38">
        <v>934</v>
      </c>
      <c r="G133" s="38">
        <v>136</v>
      </c>
      <c r="H133" s="39">
        <f t="shared" si="20"/>
        <v>3781</v>
      </c>
    </row>
    <row r="134" spans="1:8" ht="15" customHeight="1" x14ac:dyDescent="0.3">
      <c r="A134" s="167"/>
      <c r="B134" s="11" t="s">
        <v>9</v>
      </c>
      <c r="C134" s="38">
        <v>1419</v>
      </c>
      <c r="D134" s="38">
        <v>1284</v>
      </c>
      <c r="E134" s="38">
        <v>2624</v>
      </c>
      <c r="F134" s="38">
        <v>1772</v>
      </c>
      <c r="G134" s="38">
        <v>267</v>
      </c>
      <c r="H134" s="39">
        <f t="shared" si="20"/>
        <v>7366</v>
      </c>
    </row>
    <row r="135" spans="1:8" ht="15" customHeight="1" x14ac:dyDescent="0.3">
      <c r="A135" s="168" t="s">
        <v>5</v>
      </c>
      <c r="B135" s="13" t="s">
        <v>7</v>
      </c>
      <c r="C135" s="36">
        <v>5</v>
      </c>
      <c r="D135" s="36">
        <v>43</v>
      </c>
      <c r="E135" s="36">
        <v>75</v>
      </c>
      <c r="F135" s="36">
        <v>35</v>
      </c>
      <c r="G135" s="36">
        <v>8</v>
      </c>
      <c r="H135" s="37">
        <f t="shared" si="20"/>
        <v>166</v>
      </c>
    </row>
    <row r="136" spans="1:8" ht="15" customHeight="1" x14ac:dyDescent="0.3">
      <c r="A136" s="168"/>
      <c r="B136" s="13" t="s">
        <v>8</v>
      </c>
      <c r="C136" s="36">
        <v>159</v>
      </c>
      <c r="D136" s="36">
        <v>652</v>
      </c>
      <c r="E136" s="36">
        <v>1508</v>
      </c>
      <c r="F136" s="36">
        <v>735</v>
      </c>
      <c r="G136" s="36">
        <v>91</v>
      </c>
      <c r="H136" s="37">
        <f t="shared" si="20"/>
        <v>3145</v>
      </c>
    </row>
    <row r="137" spans="1:8" ht="15" customHeight="1" x14ac:dyDescent="0.3">
      <c r="A137" s="168"/>
      <c r="B137" s="13" t="s">
        <v>9</v>
      </c>
      <c r="C137" s="36">
        <v>308</v>
      </c>
      <c r="D137" s="36">
        <v>1382</v>
      </c>
      <c r="E137" s="36">
        <v>2976</v>
      </c>
      <c r="F137" s="36">
        <v>1372</v>
      </c>
      <c r="G137" s="36">
        <v>196</v>
      </c>
      <c r="H137" s="37">
        <f t="shared" si="20"/>
        <v>6234</v>
      </c>
    </row>
    <row r="138" spans="1:8" ht="15" customHeight="1" x14ac:dyDescent="0.3">
      <c r="A138" s="167" t="s">
        <v>6</v>
      </c>
      <c r="B138" s="11" t="s">
        <v>7</v>
      </c>
      <c r="C138" s="38">
        <v>7</v>
      </c>
      <c r="D138" s="38">
        <v>19</v>
      </c>
      <c r="E138" s="38">
        <v>46</v>
      </c>
      <c r="F138" s="38">
        <v>69</v>
      </c>
      <c r="G138" s="38">
        <v>15</v>
      </c>
      <c r="H138" s="39">
        <f t="shared" si="20"/>
        <v>156</v>
      </c>
    </row>
    <row r="139" spans="1:8" ht="15" customHeight="1" x14ac:dyDescent="0.3">
      <c r="A139" s="167"/>
      <c r="B139" s="11" t="s">
        <v>8</v>
      </c>
      <c r="C139" s="38">
        <v>1074</v>
      </c>
      <c r="D139" s="38">
        <v>1202</v>
      </c>
      <c r="E139" s="38">
        <v>1229</v>
      </c>
      <c r="F139" s="38">
        <v>1517</v>
      </c>
      <c r="G139" s="38">
        <v>204</v>
      </c>
      <c r="H139" s="39">
        <f t="shared" si="20"/>
        <v>5226</v>
      </c>
    </row>
    <row r="140" spans="1:8" ht="15" customHeight="1" x14ac:dyDescent="0.3">
      <c r="A140" s="167"/>
      <c r="B140" s="11" t="s">
        <v>9</v>
      </c>
      <c r="C140" s="38">
        <v>2583</v>
      </c>
      <c r="D140" s="38">
        <v>2368</v>
      </c>
      <c r="E140" s="38">
        <v>2297</v>
      </c>
      <c r="F140" s="38">
        <v>2880</v>
      </c>
      <c r="G140" s="38">
        <v>386</v>
      </c>
      <c r="H140" s="39">
        <f t="shared" si="20"/>
        <v>10514</v>
      </c>
    </row>
    <row r="141" spans="1:8" ht="15" customHeight="1" x14ac:dyDescent="0.3">
      <c r="A141" s="169" t="s">
        <v>1</v>
      </c>
      <c r="B141" s="106" t="s">
        <v>7</v>
      </c>
      <c r="C141" s="107">
        <f>C126+C129+C132+C135+C138</f>
        <v>25</v>
      </c>
      <c r="D141" s="107">
        <f t="shared" ref="D141:H141" si="21">D126+D129+D132+D135+D138</f>
        <v>125</v>
      </c>
      <c r="E141" s="107">
        <f t="shared" si="21"/>
        <v>228</v>
      </c>
      <c r="F141" s="107">
        <f t="shared" si="21"/>
        <v>224</v>
      </c>
      <c r="G141" s="107">
        <f t="shared" si="21"/>
        <v>70</v>
      </c>
      <c r="H141" s="107">
        <f t="shared" si="21"/>
        <v>672</v>
      </c>
    </row>
    <row r="142" spans="1:8" ht="15" customHeight="1" x14ac:dyDescent="0.3">
      <c r="A142" s="169"/>
      <c r="B142" s="106" t="s">
        <v>8</v>
      </c>
      <c r="C142" s="107">
        <f t="shared" ref="C142:H143" si="22">C127+C130+C133+C136+C139</f>
        <v>2771</v>
      </c>
      <c r="D142" s="107">
        <f t="shared" si="22"/>
        <v>4451</v>
      </c>
      <c r="E142" s="107">
        <f t="shared" si="22"/>
        <v>6165</v>
      </c>
      <c r="F142" s="107">
        <f t="shared" si="22"/>
        <v>5186</v>
      </c>
      <c r="G142" s="107">
        <f t="shared" si="22"/>
        <v>874</v>
      </c>
      <c r="H142" s="107">
        <f t="shared" si="22"/>
        <v>19447</v>
      </c>
    </row>
    <row r="143" spans="1:8" ht="15" customHeight="1" x14ac:dyDescent="0.3">
      <c r="A143" s="169"/>
      <c r="B143" s="106" t="s">
        <v>9</v>
      </c>
      <c r="C143" s="107">
        <f t="shared" si="22"/>
        <v>5903</v>
      </c>
      <c r="D143" s="107">
        <f t="shared" si="22"/>
        <v>8790</v>
      </c>
      <c r="E143" s="107">
        <f t="shared" si="22"/>
        <v>12233</v>
      </c>
      <c r="F143" s="107">
        <f t="shared" si="22"/>
        <v>9842</v>
      </c>
      <c r="G143" s="107">
        <f t="shared" si="22"/>
        <v>1693</v>
      </c>
      <c r="H143" s="107">
        <f t="shared" si="22"/>
        <v>38461</v>
      </c>
    </row>
    <row r="144" spans="1:8" ht="15" customHeight="1" x14ac:dyDescent="0.3">
      <c r="A144" s="83" t="s">
        <v>112</v>
      </c>
      <c r="B144" s="84"/>
      <c r="C144" s="84"/>
      <c r="D144" s="84"/>
      <c r="E144" s="84"/>
      <c r="F144" s="84"/>
      <c r="G144" s="84"/>
      <c r="H144" s="84"/>
    </row>
    <row r="147" spans="1:8" ht="15" customHeight="1" x14ac:dyDescent="0.3">
      <c r="A147" s="164" t="s">
        <v>73</v>
      </c>
      <c r="B147" s="164"/>
      <c r="C147" s="164"/>
      <c r="D147" s="164"/>
      <c r="E147" s="164"/>
      <c r="F147" s="164"/>
      <c r="G147" s="164"/>
      <c r="H147" s="164"/>
    </row>
    <row r="148" spans="1:8" ht="15" customHeight="1" x14ac:dyDescent="0.3">
      <c r="A148" s="164" t="s">
        <v>74</v>
      </c>
      <c r="B148" s="164"/>
      <c r="C148" s="164"/>
      <c r="D148" s="164"/>
      <c r="E148" s="164"/>
      <c r="F148" s="164"/>
      <c r="G148" s="164"/>
      <c r="H148" s="164"/>
    </row>
    <row r="149" spans="1:8" ht="15" customHeight="1" x14ac:dyDescent="0.3">
      <c r="A149" s="92" t="s">
        <v>100</v>
      </c>
      <c r="B149" s="93"/>
      <c r="C149" s="93" t="s">
        <v>38</v>
      </c>
      <c r="D149" s="93" t="s">
        <v>39</v>
      </c>
      <c r="E149" s="93" t="s">
        <v>40</v>
      </c>
      <c r="F149" s="93" t="s">
        <v>45</v>
      </c>
      <c r="G149" s="93" t="s">
        <v>0</v>
      </c>
      <c r="H149" s="93" t="s">
        <v>1</v>
      </c>
    </row>
    <row r="150" spans="1:8" ht="15" customHeight="1" x14ac:dyDescent="0.3">
      <c r="A150" s="167" t="s">
        <v>2</v>
      </c>
      <c r="B150" s="11" t="s">
        <v>7</v>
      </c>
      <c r="C150" s="38">
        <v>7</v>
      </c>
      <c r="D150" s="38">
        <v>24</v>
      </c>
      <c r="E150" s="38">
        <v>31</v>
      </c>
      <c r="F150" s="38">
        <v>57</v>
      </c>
      <c r="G150" s="38">
        <v>25</v>
      </c>
      <c r="H150" s="39">
        <f>SUM(C150:G150)</f>
        <v>144</v>
      </c>
    </row>
    <row r="151" spans="1:8" ht="15" customHeight="1" x14ac:dyDescent="0.3">
      <c r="A151" s="167"/>
      <c r="B151" s="11" t="s">
        <v>8</v>
      </c>
      <c r="C151" s="38">
        <v>756</v>
      </c>
      <c r="D151" s="38">
        <v>1455</v>
      </c>
      <c r="E151" s="38">
        <v>1556</v>
      </c>
      <c r="F151" s="38">
        <v>1467</v>
      </c>
      <c r="G151" s="38">
        <v>272</v>
      </c>
      <c r="H151" s="39">
        <f t="shared" ref="H151:H164" si="23">SUM(C151:G151)</f>
        <v>5506</v>
      </c>
    </row>
    <row r="152" spans="1:8" ht="15" customHeight="1" x14ac:dyDescent="0.3">
      <c r="A152" s="167"/>
      <c r="B152" s="11" t="s">
        <v>9</v>
      </c>
      <c r="C152" s="38">
        <v>1527</v>
      </c>
      <c r="D152" s="38">
        <v>2772</v>
      </c>
      <c r="E152" s="38">
        <v>3140</v>
      </c>
      <c r="F152" s="38">
        <v>2858</v>
      </c>
      <c r="G152" s="38">
        <v>519</v>
      </c>
      <c r="H152" s="39">
        <f t="shared" si="23"/>
        <v>10816</v>
      </c>
    </row>
    <row r="153" spans="1:8" ht="15" customHeight="1" x14ac:dyDescent="0.3">
      <c r="A153" s="168" t="s">
        <v>3</v>
      </c>
      <c r="B153" s="13" t="s">
        <v>7</v>
      </c>
      <c r="C153" s="36">
        <v>2</v>
      </c>
      <c r="D153" s="36">
        <v>27</v>
      </c>
      <c r="E153" s="36">
        <v>38</v>
      </c>
      <c r="F153" s="36">
        <v>30</v>
      </c>
      <c r="G153" s="36">
        <v>12</v>
      </c>
      <c r="H153" s="37">
        <f t="shared" si="23"/>
        <v>109</v>
      </c>
    </row>
    <row r="154" spans="1:8" ht="15" customHeight="1" x14ac:dyDescent="0.3">
      <c r="A154" s="168"/>
      <c r="B154" s="13" t="s">
        <v>8</v>
      </c>
      <c r="C154" s="36">
        <v>18</v>
      </c>
      <c r="D154" s="36">
        <v>360</v>
      </c>
      <c r="E154" s="36">
        <v>631</v>
      </c>
      <c r="F154" s="36">
        <v>608</v>
      </c>
      <c r="G154" s="36">
        <v>176</v>
      </c>
      <c r="H154" s="37">
        <f t="shared" si="23"/>
        <v>1793</v>
      </c>
    </row>
    <row r="155" spans="1:8" ht="15" customHeight="1" x14ac:dyDescent="0.3">
      <c r="A155" s="168"/>
      <c r="B155" s="13" t="s">
        <v>9</v>
      </c>
      <c r="C155" s="36">
        <v>34</v>
      </c>
      <c r="D155" s="36">
        <v>806</v>
      </c>
      <c r="E155" s="36">
        <v>1269</v>
      </c>
      <c r="F155" s="36">
        <v>1102</v>
      </c>
      <c r="G155" s="36">
        <v>336</v>
      </c>
      <c r="H155" s="37">
        <f t="shared" si="23"/>
        <v>3547</v>
      </c>
    </row>
    <row r="156" spans="1:8" ht="15" customHeight="1" x14ac:dyDescent="0.3">
      <c r="A156" s="167" t="s">
        <v>4</v>
      </c>
      <c r="B156" s="11" t="s">
        <v>7</v>
      </c>
      <c r="C156" s="38">
        <v>3</v>
      </c>
      <c r="D156" s="38">
        <v>12</v>
      </c>
      <c r="E156" s="38">
        <v>34</v>
      </c>
      <c r="F156" s="38">
        <v>38</v>
      </c>
      <c r="G156" s="38">
        <v>11</v>
      </c>
      <c r="H156" s="39">
        <f t="shared" si="23"/>
        <v>98</v>
      </c>
    </row>
    <row r="157" spans="1:8" ht="15" customHeight="1" x14ac:dyDescent="0.3">
      <c r="A157" s="167"/>
      <c r="B157" s="11" t="s">
        <v>8</v>
      </c>
      <c r="C157" s="38">
        <v>748</v>
      </c>
      <c r="D157" s="38">
        <v>680</v>
      </c>
      <c r="E157" s="38">
        <v>1171</v>
      </c>
      <c r="F157" s="38">
        <v>1022</v>
      </c>
      <c r="G157" s="38">
        <v>136</v>
      </c>
      <c r="H157" s="39">
        <f t="shared" si="23"/>
        <v>3757</v>
      </c>
    </row>
    <row r="158" spans="1:8" ht="15" customHeight="1" x14ac:dyDescent="0.3">
      <c r="A158" s="167"/>
      <c r="B158" s="11" t="s">
        <v>9</v>
      </c>
      <c r="C158" s="38">
        <v>1419</v>
      </c>
      <c r="D158" s="38">
        <v>1284</v>
      </c>
      <c r="E158" s="38">
        <v>2371</v>
      </c>
      <c r="F158" s="38">
        <v>1907</v>
      </c>
      <c r="G158" s="38">
        <v>267</v>
      </c>
      <c r="H158" s="39">
        <f t="shared" si="23"/>
        <v>7248</v>
      </c>
    </row>
    <row r="159" spans="1:8" ht="15" customHeight="1" x14ac:dyDescent="0.3">
      <c r="A159" s="168" t="s">
        <v>5</v>
      </c>
      <c r="B159" s="13" t="s">
        <v>7</v>
      </c>
      <c r="C159" s="36">
        <v>3</v>
      </c>
      <c r="D159" s="36">
        <v>40</v>
      </c>
      <c r="E159" s="36">
        <v>67</v>
      </c>
      <c r="F159" s="36">
        <v>38</v>
      </c>
      <c r="G159" s="36">
        <v>8</v>
      </c>
      <c r="H159" s="37">
        <f t="shared" si="23"/>
        <v>156</v>
      </c>
    </row>
    <row r="160" spans="1:8" ht="15" customHeight="1" x14ac:dyDescent="0.3">
      <c r="A160" s="168"/>
      <c r="B160" s="13" t="s">
        <v>8</v>
      </c>
      <c r="C160" s="36">
        <v>83</v>
      </c>
      <c r="D160" s="36">
        <v>622</v>
      </c>
      <c r="E160" s="36">
        <v>1330</v>
      </c>
      <c r="F160" s="36">
        <v>845</v>
      </c>
      <c r="G160" s="36">
        <v>91</v>
      </c>
      <c r="H160" s="37">
        <f t="shared" si="23"/>
        <v>2971</v>
      </c>
    </row>
    <row r="161" spans="1:8" ht="15" customHeight="1" x14ac:dyDescent="0.3">
      <c r="A161" s="168"/>
      <c r="B161" s="13" t="s">
        <v>9</v>
      </c>
      <c r="C161" s="36">
        <v>149</v>
      </c>
      <c r="D161" s="36">
        <v>1314</v>
      </c>
      <c r="E161" s="36">
        <v>2614</v>
      </c>
      <c r="F161" s="36">
        <v>1590</v>
      </c>
      <c r="G161" s="36">
        <v>194</v>
      </c>
      <c r="H161" s="37">
        <f t="shared" si="23"/>
        <v>5861</v>
      </c>
    </row>
    <row r="162" spans="1:8" ht="15" customHeight="1" x14ac:dyDescent="0.3">
      <c r="A162" s="167" t="s">
        <v>6</v>
      </c>
      <c r="B162" s="11" t="s">
        <v>7</v>
      </c>
      <c r="C162" s="38">
        <v>7</v>
      </c>
      <c r="D162" s="38">
        <v>19</v>
      </c>
      <c r="E162" s="38">
        <v>42</v>
      </c>
      <c r="F162" s="38">
        <v>68</v>
      </c>
      <c r="G162" s="38">
        <v>16</v>
      </c>
      <c r="H162" s="39">
        <f t="shared" si="23"/>
        <v>152</v>
      </c>
    </row>
    <row r="163" spans="1:8" ht="15" customHeight="1" x14ac:dyDescent="0.3">
      <c r="A163" s="167"/>
      <c r="B163" s="11" t="s">
        <v>8</v>
      </c>
      <c r="C163" s="38">
        <v>1301</v>
      </c>
      <c r="D163" s="38">
        <v>963</v>
      </c>
      <c r="E163" s="38">
        <v>1084</v>
      </c>
      <c r="F163" s="38">
        <v>1543</v>
      </c>
      <c r="G163" s="38">
        <v>210</v>
      </c>
      <c r="H163" s="39">
        <f t="shared" si="23"/>
        <v>5101</v>
      </c>
    </row>
    <row r="164" spans="1:8" ht="15" customHeight="1" x14ac:dyDescent="0.3">
      <c r="A164" s="167"/>
      <c r="B164" s="11" t="s">
        <v>9</v>
      </c>
      <c r="C164" s="38">
        <v>3013</v>
      </c>
      <c r="D164" s="38">
        <v>1894</v>
      </c>
      <c r="E164" s="38">
        <v>2015</v>
      </c>
      <c r="F164" s="38">
        <v>2945</v>
      </c>
      <c r="G164" s="38">
        <v>394</v>
      </c>
      <c r="H164" s="39">
        <f t="shared" si="23"/>
        <v>10261</v>
      </c>
    </row>
    <row r="165" spans="1:8" ht="15" customHeight="1" x14ac:dyDescent="0.3">
      <c r="A165" s="169" t="s">
        <v>1</v>
      </c>
      <c r="B165" s="106" t="s">
        <v>7</v>
      </c>
      <c r="C165" s="107">
        <f>C150+C153+C156+C159+C162</f>
        <v>22</v>
      </c>
      <c r="D165" s="107">
        <f t="shared" ref="D165:H165" si="24">D150+D153+D156+D159+D162</f>
        <v>122</v>
      </c>
      <c r="E165" s="107">
        <f t="shared" si="24"/>
        <v>212</v>
      </c>
      <c r="F165" s="107">
        <f t="shared" si="24"/>
        <v>231</v>
      </c>
      <c r="G165" s="107">
        <f t="shared" si="24"/>
        <v>72</v>
      </c>
      <c r="H165" s="107">
        <f t="shared" si="24"/>
        <v>659</v>
      </c>
    </row>
    <row r="166" spans="1:8" ht="15" customHeight="1" x14ac:dyDescent="0.3">
      <c r="A166" s="169"/>
      <c r="B166" s="106" t="s">
        <v>8</v>
      </c>
      <c r="C166" s="107">
        <f t="shared" ref="C166:H166" si="25">C151+C154+C157+C160+C163</f>
        <v>2906</v>
      </c>
      <c r="D166" s="107">
        <f t="shared" si="25"/>
        <v>4080</v>
      </c>
      <c r="E166" s="107">
        <f t="shared" si="25"/>
        <v>5772</v>
      </c>
      <c r="F166" s="107">
        <f t="shared" si="25"/>
        <v>5485</v>
      </c>
      <c r="G166" s="107">
        <f t="shared" si="25"/>
        <v>885</v>
      </c>
      <c r="H166" s="107">
        <f t="shared" si="25"/>
        <v>19128</v>
      </c>
    </row>
    <row r="167" spans="1:8" ht="15" customHeight="1" x14ac:dyDescent="0.3">
      <c r="A167" s="169"/>
      <c r="B167" s="106" t="s">
        <v>9</v>
      </c>
      <c r="C167" s="107">
        <f t="shared" ref="C167:H167" si="26">C152+C155+C158+C161+C164</f>
        <v>6142</v>
      </c>
      <c r="D167" s="107">
        <f t="shared" si="26"/>
        <v>8070</v>
      </c>
      <c r="E167" s="107">
        <f t="shared" si="26"/>
        <v>11409</v>
      </c>
      <c r="F167" s="107">
        <f t="shared" si="26"/>
        <v>10402</v>
      </c>
      <c r="G167" s="107">
        <f t="shared" si="26"/>
        <v>1710</v>
      </c>
      <c r="H167" s="107">
        <f t="shared" si="26"/>
        <v>37733</v>
      </c>
    </row>
    <row r="168" spans="1:8" ht="15" customHeight="1" x14ac:dyDescent="0.3">
      <c r="A168" s="83" t="s">
        <v>112</v>
      </c>
      <c r="B168" s="84"/>
      <c r="C168" s="84"/>
      <c r="D168" s="84"/>
      <c r="E168" s="84"/>
      <c r="F168" s="84"/>
      <c r="G168" s="84"/>
      <c r="H168" s="84"/>
    </row>
    <row r="171" spans="1:8" ht="15" customHeight="1" x14ac:dyDescent="0.3">
      <c r="A171" s="164" t="s">
        <v>73</v>
      </c>
      <c r="B171" s="164"/>
      <c r="C171" s="164"/>
      <c r="D171" s="164"/>
      <c r="E171" s="164"/>
      <c r="F171" s="164"/>
      <c r="G171" s="164"/>
      <c r="H171" s="164"/>
    </row>
    <row r="172" spans="1:8" ht="15" customHeight="1" x14ac:dyDescent="0.3">
      <c r="A172" s="164" t="s">
        <v>81</v>
      </c>
      <c r="B172" s="164"/>
      <c r="C172" s="164"/>
      <c r="D172" s="164"/>
      <c r="E172" s="164"/>
      <c r="F172" s="164"/>
      <c r="G172" s="164"/>
      <c r="H172" s="164"/>
    </row>
    <row r="173" spans="1:8" ht="15" customHeight="1" x14ac:dyDescent="0.3">
      <c r="A173" s="92" t="s">
        <v>100</v>
      </c>
      <c r="B173" s="93"/>
      <c r="C173" s="93" t="s">
        <v>38</v>
      </c>
      <c r="D173" s="93" t="s">
        <v>39</v>
      </c>
      <c r="E173" s="93" t="s">
        <v>40</v>
      </c>
      <c r="F173" s="93" t="s">
        <v>45</v>
      </c>
      <c r="G173" s="93" t="s">
        <v>0</v>
      </c>
      <c r="H173" s="93" t="s">
        <v>1</v>
      </c>
    </row>
    <row r="174" spans="1:8" ht="15" customHeight="1" x14ac:dyDescent="0.3">
      <c r="A174" s="165" t="s">
        <v>2</v>
      </c>
      <c r="B174" s="11" t="s">
        <v>7</v>
      </c>
      <c r="C174" s="38">
        <v>7</v>
      </c>
      <c r="D174" s="38">
        <v>24</v>
      </c>
      <c r="E174" s="38">
        <v>31</v>
      </c>
      <c r="F174" s="38">
        <v>57</v>
      </c>
      <c r="G174" s="38">
        <v>26</v>
      </c>
      <c r="H174" s="39">
        <f>SUM(C174:G174)</f>
        <v>145</v>
      </c>
    </row>
    <row r="175" spans="1:8" ht="15" customHeight="1" x14ac:dyDescent="0.3">
      <c r="A175" s="165"/>
      <c r="B175" s="11" t="s">
        <v>8</v>
      </c>
      <c r="C175" s="38">
        <v>756</v>
      </c>
      <c r="D175" s="38">
        <v>1455</v>
      </c>
      <c r="E175" s="38">
        <v>1551</v>
      </c>
      <c r="F175" s="38">
        <v>1467</v>
      </c>
      <c r="G175" s="38">
        <v>281</v>
      </c>
      <c r="H175" s="39">
        <f t="shared" ref="H175:H188" si="27">SUM(C175:G175)</f>
        <v>5510</v>
      </c>
    </row>
    <row r="176" spans="1:8" ht="15" customHeight="1" x14ac:dyDescent="0.3">
      <c r="A176" s="165"/>
      <c r="B176" s="11" t="s">
        <v>9</v>
      </c>
      <c r="C176" s="38">
        <v>1522</v>
      </c>
      <c r="D176" s="38">
        <v>2772</v>
      </c>
      <c r="E176" s="38">
        <v>3133</v>
      </c>
      <c r="F176" s="38">
        <v>2858</v>
      </c>
      <c r="G176" s="38">
        <v>533</v>
      </c>
      <c r="H176" s="39">
        <f t="shared" si="27"/>
        <v>10818</v>
      </c>
    </row>
    <row r="177" spans="1:8" ht="15" customHeight="1" x14ac:dyDescent="0.3">
      <c r="A177" s="166" t="s">
        <v>3</v>
      </c>
      <c r="B177" s="13" t="s">
        <v>7</v>
      </c>
      <c r="C177" s="36">
        <v>2</v>
      </c>
      <c r="D177" s="36">
        <v>28</v>
      </c>
      <c r="E177" s="36">
        <v>38</v>
      </c>
      <c r="F177" s="36">
        <v>29</v>
      </c>
      <c r="G177" s="36">
        <v>12</v>
      </c>
      <c r="H177" s="37">
        <f t="shared" si="27"/>
        <v>109</v>
      </c>
    </row>
    <row r="178" spans="1:8" ht="15" customHeight="1" x14ac:dyDescent="0.3">
      <c r="A178" s="166"/>
      <c r="B178" s="13" t="s">
        <v>8</v>
      </c>
      <c r="C178" s="36">
        <v>18</v>
      </c>
      <c r="D178" s="36">
        <v>369</v>
      </c>
      <c r="E178" s="36">
        <v>631</v>
      </c>
      <c r="F178" s="36">
        <v>597</v>
      </c>
      <c r="G178" s="36">
        <v>176</v>
      </c>
      <c r="H178" s="37">
        <f t="shared" si="27"/>
        <v>1791</v>
      </c>
    </row>
    <row r="179" spans="1:8" ht="15" customHeight="1" x14ac:dyDescent="0.3">
      <c r="A179" s="166"/>
      <c r="B179" s="13" t="s">
        <v>9</v>
      </c>
      <c r="C179" s="36">
        <v>34</v>
      </c>
      <c r="D179" s="36">
        <v>830</v>
      </c>
      <c r="E179" s="36">
        <v>1268</v>
      </c>
      <c r="F179" s="36">
        <v>1080</v>
      </c>
      <c r="G179" s="36">
        <v>336</v>
      </c>
      <c r="H179" s="37">
        <f t="shared" si="27"/>
        <v>3548</v>
      </c>
    </row>
    <row r="180" spans="1:8" ht="15" customHeight="1" x14ac:dyDescent="0.3">
      <c r="A180" s="165" t="s">
        <v>4</v>
      </c>
      <c r="B180" s="11" t="s">
        <v>7</v>
      </c>
      <c r="C180" s="38">
        <v>3</v>
      </c>
      <c r="D180" s="38">
        <v>12</v>
      </c>
      <c r="E180" s="38">
        <v>32</v>
      </c>
      <c r="F180" s="38">
        <v>38</v>
      </c>
      <c r="G180" s="38">
        <v>13</v>
      </c>
      <c r="H180" s="39">
        <f t="shared" si="27"/>
        <v>98</v>
      </c>
    </row>
    <row r="181" spans="1:8" ht="15" customHeight="1" x14ac:dyDescent="0.3">
      <c r="A181" s="165"/>
      <c r="B181" s="11" t="s">
        <v>8</v>
      </c>
      <c r="C181" s="38">
        <v>748</v>
      </c>
      <c r="D181" s="38">
        <v>680</v>
      </c>
      <c r="E181" s="38">
        <v>1121</v>
      </c>
      <c r="F181" s="38">
        <v>1022</v>
      </c>
      <c r="G181" s="38">
        <v>154</v>
      </c>
      <c r="H181" s="39">
        <f t="shared" si="27"/>
        <v>3725</v>
      </c>
    </row>
    <row r="182" spans="1:8" ht="15" customHeight="1" x14ac:dyDescent="0.3">
      <c r="A182" s="165"/>
      <c r="B182" s="11" t="s">
        <v>9</v>
      </c>
      <c r="C182" s="38">
        <v>1419</v>
      </c>
      <c r="D182" s="38">
        <v>1284</v>
      </c>
      <c r="E182" s="38">
        <v>2277</v>
      </c>
      <c r="F182" s="38">
        <v>1907</v>
      </c>
      <c r="G182" s="38">
        <v>303</v>
      </c>
      <c r="H182" s="39">
        <f t="shared" si="27"/>
        <v>7190</v>
      </c>
    </row>
    <row r="183" spans="1:8" ht="15" customHeight="1" x14ac:dyDescent="0.3">
      <c r="A183" s="166" t="s">
        <v>5</v>
      </c>
      <c r="B183" s="13" t="s">
        <v>7</v>
      </c>
      <c r="C183" s="36">
        <v>3</v>
      </c>
      <c r="D183" s="36">
        <v>38</v>
      </c>
      <c r="E183" s="36">
        <v>68</v>
      </c>
      <c r="F183" s="36">
        <v>39</v>
      </c>
      <c r="G183" s="36">
        <v>9</v>
      </c>
      <c r="H183" s="37">
        <f t="shared" si="27"/>
        <v>157</v>
      </c>
    </row>
    <row r="184" spans="1:8" ht="15" customHeight="1" x14ac:dyDescent="0.3">
      <c r="A184" s="166"/>
      <c r="B184" s="13" t="s">
        <v>8</v>
      </c>
      <c r="C184" s="36">
        <v>83</v>
      </c>
      <c r="D184" s="36">
        <v>576</v>
      </c>
      <c r="E184" s="36">
        <v>1347</v>
      </c>
      <c r="F184" s="36">
        <v>865</v>
      </c>
      <c r="G184" s="36">
        <v>100</v>
      </c>
      <c r="H184" s="37">
        <f t="shared" si="27"/>
        <v>2971</v>
      </c>
    </row>
    <row r="185" spans="1:8" ht="15" customHeight="1" x14ac:dyDescent="0.3">
      <c r="A185" s="166"/>
      <c r="B185" s="13" t="s">
        <v>9</v>
      </c>
      <c r="C185" s="36">
        <v>149</v>
      </c>
      <c r="D185" s="36">
        <v>1222</v>
      </c>
      <c r="E185" s="36">
        <v>2650</v>
      </c>
      <c r="F185" s="36">
        <v>1627</v>
      </c>
      <c r="G185" s="36">
        <v>211</v>
      </c>
      <c r="H185" s="37">
        <f t="shared" si="27"/>
        <v>5859</v>
      </c>
    </row>
    <row r="186" spans="1:8" ht="15" customHeight="1" x14ac:dyDescent="0.3">
      <c r="A186" s="165" t="s">
        <v>6</v>
      </c>
      <c r="B186" s="11" t="s">
        <v>7</v>
      </c>
      <c r="C186" s="38">
        <v>7</v>
      </c>
      <c r="D186" s="38">
        <v>18</v>
      </c>
      <c r="E186" s="38">
        <v>41</v>
      </c>
      <c r="F186" s="38">
        <v>70</v>
      </c>
      <c r="G186" s="38">
        <v>15</v>
      </c>
      <c r="H186" s="39">
        <f t="shared" si="27"/>
        <v>151</v>
      </c>
    </row>
    <row r="187" spans="1:8" ht="15" customHeight="1" x14ac:dyDescent="0.3">
      <c r="A187" s="165"/>
      <c r="B187" s="11" t="s">
        <v>8</v>
      </c>
      <c r="C187" s="38">
        <v>1301</v>
      </c>
      <c r="D187" s="38">
        <v>940</v>
      </c>
      <c r="E187" s="38">
        <v>1039</v>
      </c>
      <c r="F187" s="38">
        <v>1605</v>
      </c>
      <c r="G187" s="38">
        <v>200</v>
      </c>
      <c r="H187" s="39">
        <f t="shared" si="27"/>
        <v>5085</v>
      </c>
    </row>
    <row r="188" spans="1:8" ht="15" customHeight="1" x14ac:dyDescent="0.3">
      <c r="A188" s="165"/>
      <c r="B188" s="11" t="s">
        <v>9</v>
      </c>
      <c r="C188" s="38">
        <v>3013</v>
      </c>
      <c r="D188" s="38">
        <v>1850</v>
      </c>
      <c r="E188" s="38">
        <v>1895</v>
      </c>
      <c r="F188" s="38">
        <v>3066</v>
      </c>
      <c r="G188" s="38">
        <v>375</v>
      </c>
      <c r="H188" s="39">
        <f t="shared" si="27"/>
        <v>10199</v>
      </c>
    </row>
    <row r="189" spans="1:8" ht="15" customHeight="1" x14ac:dyDescent="0.3">
      <c r="A189" s="170" t="s">
        <v>1</v>
      </c>
      <c r="B189" s="106" t="s">
        <v>7</v>
      </c>
      <c r="C189" s="107">
        <f>C174+C177+C180+C183+C186</f>
        <v>22</v>
      </c>
      <c r="D189" s="107">
        <f t="shared" ref="D189:H189" si="28">D174+D177+D180+D183+D186</f>
        <v>120</v>
      </c>
      <c r="E189" s="107">
        <f t="shared" si="28"/>
        <v>210</v>
      </c>
      <c r="F189" s="107">
        <f t="shared" si="28"/>
        <v>233</v>
      </c>
      <c r="G189" s="107">
        <f t="shared" si="28"/>
        <v>75</v>
      </c>
      <c r="H189" s="107">
        <f t="shared" si="28"/>
        <v>660</v>
      </c>
    </row>
    <row r="190" spans="1:8" ht="15" customHeight="1" x14ac:dyDescent="0.3">
      <c r="A190" s="170"/>
      <c r="B190" s="106" t="s">
        <v>8</v>
      </c>
      <c r="C190" s="107">
        <f t="shared" ref="C190:H190" si="29">C175+C178+C181+C184+C187</f>
        <v>2906</v>
      </c>
      <c r="D190" s="107">
        <f t="shared" si="29"/>
        <v>4020</v>
      </c>
      <c r="E190" s="107">
        <f t="shared" si="29"/>
        <v>5689</v>
      </c>
      <c r="F190" s="107">
        <f t="shared" si="29"/>
        <v>5556</v>
      </c>
      <c r="G190" s="107">
        <f t="shared" si="29"/>
        <v>911</v>
      </c>
      <c r="H190" s="107">
        <f t="shared" si="29"/>
        <v>19082</v>
      </c>
    </row>
    <row r="191" spans="1:8" ht="15" customHeight="1" x14ac:dyDescent="0.3">
      <c r="A191" s="170"/>
      <c r="B191" s="106" t="s">
        <v>9</v>
      </c>
      <c r="C191" s="107">
        <f t="shared" ref="C191:H191" si="30">C176+C179+C182+C185+C188</f>
        <v>6137</v>
      </c>
      <c r="D191" s="107">
        <f t="shared" si="30"/>
        <v>7958</v>
      </c>
      <c r="E191" s="107">
        <f t="shared" si="30"/>
        <v>11223</v>
      </c>
      <c r="F191" s="107">
        <f t="shared" si="30"/>
        <v>10538</v>
      </c>
      <c r="G191" s="107">
        <f t="shared" si="30"/>
        <v>1758</v>
      </c>
      <c r="H191" s="107">
        <f t="shared" si="30"/>
        <v>37614</v>
      </c>
    </row>
    <row r="192" spans="1:8" ht="15" customHeight="1" x14ac:dyDescent="0.3">
      <c r="A192" s="83" t="s">
        <v>112</v>
      </c>
      <c r="B192" s="4"/>
      <c r="C192" s="4"/>
      <c r="D192" s="4"/>
      <c r="E192" s="4"/>
    </row>
    <row r="193" spans="1:8" ht="15" customHeight="1" x14ac:dyDescent="0.3">
      <c r="A193" s="86"/>
      <c r="B193" s="86"/>
      <c r="C193" s="86"/>
      <c r="D193" s="86"/>
    </row>
    <row r="194" spans="1:8" ht="15" customHeight="1" x14ac:dyDescent="0.3">
      <c r="A194" s="86"/>
      <c r="B194" s="86"/>
      <c r="C194" s="86"/>
      <c r="D194" s="86"/>
    </row>
    <row r="195" spans="1:8" ht="15" customHeight="1" x14ac:dyDescent="0.3">
      <c r="A195" s="164" t="s">
        <v>73</v>
      </c>
      <c r="B195" s="164"/>
      <c r="C195" s="164"/>
      <c r="D195" s="164"/>
      <c r="E195" s="164"/>
      <c r="F195" s="164"/>
      <c r="G195" s="164"/>
      <c r="H195" s="164"/>
    </row>
    <row r="196" spans="1:8" ht="15" customHeight="1" x14ac:dyDescent="0.3">
      <c r="A196" s="164" t="s">
        <v>80</v>
      </c>
      <c r="B196" s="164"/>
      <c r="C196" s="164"/>
      <c r="D196" s="164"/>
      <c r="E196" s="164"/>
      <c r="F196" s="164"/>
      <c r="G196" s="164"/>
      <c r="H196" s="164"/>
    </row>
    <row r="197" spans="1:8" ht="15" customHeight="1" x14ac:dyDescent="0.3">
      <c r="A197" s="92" t="s">
        <v>100</v>
      </c>
      <c r="B197" s="93"/>
      <c r="C197" s="93" t="s">
        <v>38</v>
      </c>
      <c r="D197" s="93" t="s">
        <v>39</v>
      </c>
      <c r="E197" s="93" t="s">
        <v>40</v>
      </c>
      <c r="F197" s="93" t="s">
        <v>45</v>
      </c>
      <c r="G197" s="93" t="s">
        <v>0</v>
      </c>
      <c r="H197" s="93" t="s">
        <v>1</v>
      </c>
    </row>
    <row r="198" spans="1:8" ht="15" customHeight="1" x14ac:dyDescent="0.3">
      <c r="A198" s="165" t="s">
        <v>2</v>
      </c>
      <c r="B198" s="11" t="s">
        <v>7</v>
      </c>
      <c r="C198" s="38">
        <v>7</v>
      </c>
      <c r="D198" s="38">
        <v>23</v>
      </c>
      <c r="E198" s="38">
        <v>31</v>
      </c>
      <c r="F198" s="38">
        <v>62</v>
      </c>
      <c r="G198" s="38">
        <v>28</v>
      </c>
      <c r="H198" s="39">
        <f>SUM(C198:G198)</f>
        <v>151</v>
      </c>
    </row>
    <row r="199" spans="1:8" ht="15" customHeight="1" x14ac:dyDescent="0.3">
      <c r="A199" s="165"/>
      <c r="B199" s="11" t="s">
        <v>8</v>
      </c>
      <c r="C199" s="38">
        <v>756</v>
      </c>
      <c r="D199" s="38">
        <v>1580</v>
      </c>
      <c r="E199" s="38">
        <v>1635</v>
      </c>
      <c r="F199" s="38">
        <v>1767</v>
      </c>
      <c r="G199" s="38">
        <v>305</v>
      </c>
      <c r="H199" s="39">
        <f t="shared" ref="H199:H212" si="31">SUM(C199:G199)</f>
        <v>6043</v>
      </c>
    </row>
    <row r="200" spans="1:8" ht="15" customHeight="1" x14ac:dyDescent="0.3">
      <c r="A200" s="165"/>
      <c r="B200" s="11" t="s">
        <v>9</v>
      </c>
      <c r="C200" s="38">
        <v>1522</v>
      </c>
      <c r="D200" s="38">
        <v>2991</v>
      </c>
      <c r="E200" s="38">
        <v>3136</v>
      </c>
      <c r="F200" s="38">
        <v>3428</v>
      </c>
      <c r="G200" s="38">
        <v>576</v>
      </c>
      <c r="H200" s="39">
        <f t="shared" si="31"/>
        <v>11653</v>
      </c>
    </row>
    <row r="201" spans="1:8" ht="15" customHeight="1" x14ac:dyDescent="0.3">
      <c r="A201" s="166" t="s">
        <v>3</v>
      </c>
      <c r="B201" s="13" t="s">
        <v>7</v>
      </c>
      <c r="C201" s="36">
        <v>1</v>
      </c>
      <c r="D201" s="36">
        <v>27</v>
      </c>
      <c r="E201" s="36">
        <v>36</v>
      </c>
      <c r="F201" s="36">
        <v>31</v>
      </c>
      <c r="G201" s="36">
        <v>13</v>
      </c>
      <c r="H201" s="37">
        <f t="shared" si="31"/>
        <v>108</v>
      </c>
    </row>
    <row r="202" spans="1:8" ht="15" customHeight="1" x14ac:dyDescent="0.3">
      <c r="A202" s="166"/>
      <c r="B202" s="13" t="s">
        <v>8</v>
      </c>
      <c r="C202" s="36">
        <v>8</v>
      </c>
      <c r="D202" s="36">
        <v>339</v>
      </c>
      <c r="E202" s="36">
        <v>609</v>
      </c>
      <c r="F202" s="36">
        <v>624</v>
      </c>
      <c r="G202" s="36">
        <v>192</v>
      </c>
      <c r="H202" s="37">
        <f t="shared" si="31"/>
        <v>1772</v>
      </c>
    </row>
    <row r="203" spans="1:8" ht="15" customHeight="1" x14ac:dyDescent="0.3">
      <c r="A203" s="166"/>
      <c r="B203" s="13" t="s">
        <v>9</v>
      </c>
      <c r="C203" s="36">
        <v>16</v>
      </c>
      <c r="D203" s="36">
        <v>767</v>
      </c>
      <c r="E203" s="36">
        <v>1212</v>
      </c>
      <c r="F203" s="36">
        <v>1149</v>
      </c>
      <c r="G203" s="36">
        <v>368</v>
      </c>
      <c r="H203" s="37">
        <f t="shared" si="31"/>
        <v>3512</v>
      </c>
    </row>
    <row r="204" spans="1:8" ht="15" customHeight="1" x14ac:dyDescent="0.3">
      <c r="A204" s="165" t="s">
        <v>4</v>
      </c>
      <c r="B204" s="11" t="s">
        <v>7</v>
      </c>
      <c r="C204" s="38">
        <v>3</v>
      </c>
      <c r="D204" s="38">
        <v>13</v>
      </c>
      <c r="E204" s="38">
        <v>32</v>
      </c>
      <c r="F204" s="38">
        <v>40</v>
      </c>
      <c r="G204" s="38">
        <v>13</v>
      </c>
      <c r="H204" s="39">
        <f t="shared" si="31"/>
        <v>101</v>
      </c>
    </row>
    <row r="205" spans="1:8" ht="15" customHeight="1" x14ac:dyDescent="0.3">
      <c r="A205" s="165"/>
      <c r="B205" s="11" t="s">
        <v>8</v>
      </c>
      <c r="C205" s="38">
        <v>748</v>
      </c>
      <c r="D205" s="38">
        <v>723</v>
      </c>
      <c r="E205" s="38">
        <v>1133</v>
      </c>
      <c r="F205" s="38">
        <v>1063</v>
      </c>
      <c r="G205" s="38">
        <v>156</v>
      </c>
      <c r="H205" s="39">
        <f t="shared" si="31"/>
        <v>3823</v>
      </c>
    </row>
    <row r="206" spans="1:8" ht="15" customHeight="1" x14ac:dyDescent="0.3">
      <c r="A206" s="165"/>
      <c r="B206" s="11" t="s">
        <v>9</v>
      </c>
      <c r="C206" s="38">
        <v>1419</v>
      </c>
      <c r="D206" s="38">
        <v>1367</v>
      </c>
      <c r="E206" s="38">
        <v>2225</v>
      </c>
      <c r="F206" s="38">
        <v>1976</v>
      </c>
      <c r="G206" s="38">
        <v>307</v>
      </c>
      <c r="H206" s="39">
        <f t="shared" si="31"/>
        <v>7294</v>
      </c>
    </row>
    <row r="207" spans="1:8" ht="15" customHeight="1" x14ac:dyDescent="0.3">
      <c r="A207" s="166" t="s">
        <v>5</v>
      </c>
      <c r="B207" s="13" t="s">
        <v>7</v>
      </c>
      <c r="C207" s="36">
        <v>3</v>
      </c>
      <c r="D207" s="36">
        <v>35</v>
      </c>
      <c r="E207" s="36">
        <v>65</v>
      </c>
      <c r="F207" s="36">
        <v>40</v>
      </c>
      <c r="G207" s="36">
        <v>13</v>
      </c>
      <c r="H207" s="37">
        <f t="shared" si="31"/>
        <v>156</v>
      </c>
    </row>
    <row r="208" spans="1:8" ht="15" customHeight="1" x14ac:dyDescent="0.3">
      <c r="A208" s="166"/>
      <c r="B208" s="13" t="s">
        <v>8</v>
      </c>
      <c r="C208" s="36">
        <v>83</v>
      </c>
      <c r="D208" s="36">
        <v>550</v>
      </c>
      <c r="E208" s="36">
        <v>1294</v>
      </c>
      <c r="F208" s="36">
        <v>881</v>
      </c>
      <c r="G208" s="36">
        <v>149</v>
      </c>
      <c r="H208" s="37">
        <f t="shared" si="31"/>
        <v>2957</v>
      </c>
    </row>
    <row r="209" spans="1:8" ht="15" customHeight="1" x14ac:dyDescent="0.3">
      <c r="A209" s="166"/>
      <c r="B209" s="13" t="s">
        <v>9</v>
      </c>
      <c r="C209" s="36">
        <v>149</v>
      </c>
      <c r="D209" s="36">
        <v>1163</v>
      </c>
      <c r="E209" s="36">
        <v>2554</v>
      </c>
      <c r="F209" s="36">
        <v>1667</v>
      </c>
      <c r="G209" s="36">
        <v>304</v>
      </c>
      <c r="H209" s="37">
        <f t="shared" si="31"/>
        <v>5837</v>
      </c>
    </row>
    <row r="210" spans="1:8" ht="15" customHeight="1" x14ac:dyDescent="0.3">
      <c r="A210" s="165" t="s">
        <v>6</v>
      </c>
      <c r="B210" s="11" t="s">
        <v>7</v>
      </c>
      <c r="C210" s="38">
        <v>7</v>
      </c>
      <c r="D210" s="38">
        <v>15</v>
      </c>
      <c r="E210" s="38">
        <v>44</v>
      </c>
      <c r="F210" s="38">
        <v>67</v>
      </c>
      <c r="G210" s="38">
        <v>15</v>
      </c>
      <c r="H210" s="39">
        <f t="shared" si="31"/>
        <v>148</v>
      </c>
    </row>
    <row r="211" spans="1:8" ht="15" customHeight="1" x14ac:dyDescent="0.3">
      <c r="A211" s="165"/>
      <c r="B211" s="11" t="s">
        <v>8</v>
      </c>
      <c r="C211" s="38">
        <v>1301</v>
      </c>
      <c r="D211" s="38">
        <v>790</v>
      </c>
      <c r="E211" s="38">
        <v>1375</v>
      </c>
      <c r="F211" s="38">
        <v>1535</v>
      </c>
      <c r="G211" s="38">
        <v>206</v>
      </c>
      <c r="H211" s="39">
        <f t="shared" si="31"/>
        <v>5207</v>
      </c>
    </row>
    <row r="212" spans="1:8" ht="15" customHeight="1" x14ac:dyDescent="0.3">
      <c r="A212" s="165"/>
      <c r="B212" s="11" t="s">
        <v>9</v>
      </c>
      <c r="C212" s="38">
        <v>3013</v>
      </c>
      <c r="D212" s="38">
        <v>1568</v>
      </c>
      <c r="E212" s="38">
        <v>2617</v>
      </c>
      <c r="F212" s="38">
        <v>2922</v>
      </c>
      <c r="G212" s="38">
        <v>375</v>
      </c>
      <c r="H212" s="39">
        <f t="shared" si="31"/>
        <v>10495</v>
      </c>
    </row>
    <row r="213" spans="1:8" ht="15" customHeight="1" x14ac:dyDescent="0.3">
      <c r="A213" s="170" t="s">
        <v>1</v>
      </c>
      <c r="B213" s="106" t="s">
        <v>7</v>
      </c>
      <c r="C213" s="107">
        <f>C198+C201+C204+C207+C210</f>
        <v>21</v>
      </c>
      <c r="D213" s="107">
        <f t="shared" ref="D213:H213" si="32">D198+D201+D204+D207+D210</f>
        <v>113</v>
      </c>
      <c r="E213" s="107">
        <f t="shared" si="32"/>
        <v>208</v>
      </c>
      <c r="F213" s="107">
        <f t="shared" si="32"/>
        <v>240</v>
      </c>
      <c r="G213" s="107">
        <f t="shared" si="32"/>
        <v>82</v>
      </c>
      <c r="H213" s="107">
        <f t="shared" si="32"/>
        <v>664</v>
      </c>
    </row>
    <row r="214" spans="1:8" ht="15" customHeight="1" x14ac:dyDescent="0.3">
      <c r="A214" s="170"/>
      <c r="B214" s="106" t="s">
        <v>8</v>
      </c>
      <c r="C214" s="107">
        <f t="shared" ref="C214:H214" si="33">C199+C202+C205+C208+C211</f>
        <v>2896</v>
      </c>
      <c r="D214" s="107">
        <f t="shared" si="33"/>
        <v>3982</v>
      </c>
      <c r="E214" s="107">
        <f t="shared" si="33"/>
        <v>6046</v>
      </c>
      <c r="F214" s="107">
        <f t="shared" si="33"/>
        <v>5870</v>
      </c>
      <c r="G214" s="107">
        <f t="shared" si="33"/>
        <v>1008</v>
      </c>
      <c r="H214" s="107">
        <f t="shared" si="33"/>
        <v>19802</v>
      </c>
    </row>
    <row r="215" spans="1:8" ht="15" customHeight="1" x14ac:dyDescent="0.3">
      <c r="A215" s="170"/>
      <c r="B215" s="106" t="s">
        <v>9</v>
      </c>
      <c r="C215" s="107">
        <f t="shared" ref="C215:H215" si="34">C200+C203+C206+C209+C212</f>
        <v>6119</v>
      </c>
      <c r="D215" s="107">
        <f t="shared" si="34"/>
        <v>7856</v>
      </c>
      <c r="E215" s="107">
        <f t="shared" si="34"/>
        <v>11744</v>
      </c>
      <c r="F215" s="107">
        <f t="shared" si="34"/>
        <v>11142</v>
      </c>
      <c r="G215" s="107">
        <f t="shared" si="34"/>
        <v>1930</v>
      </c>
      <c r="H215" s="107">
        <f t="shared" si="34"/>
        <v>38791</v>
      </c>
    </row>
    <row r="216" spans="1:8" ht="15" customHeight="1" x14ac:dyDescent="0.3">
      <c r="A216" s="83" t="s">
        <v>112</v>
      </c>
      <c r="B216" s="4"/>
      <c r="C216" s="4"/>
      <c r="D216" s="4"/>
      <c r="E216" s="4"/>
    </row>
    <row r="217" spans="1:8" ht="15" customHeight="1" x14ac:dyDescent="0.3">
      <c r="A217" s="86"/>
      <c r="B217" s="86"/>
      <c r="C217" s="86"/>
      <c r="D217" s="86"/>
    </row>
    <row r="218" spans="1:8" ht="15" customHeight="1" x14ac:dyDescent="0.3">
      <c r="A218" s="86"/>
      <c r="B218" s="86"/>
      <c r="C218" s="86"/>
      <c r="D218" s="86"/>
    </row>
    <row r="219" spans="1:8" ht="15" customHeight="1" x14ac:dyDescent="0.3">
      <c r="A219" s="164" t="s">
        <v>73</v>
      </c>
      <c r="B219" s="164"/>
      <c r="C219" s="164"/>
      <c r="D219" s="164"/>
      <c r="E219" s="164"/>
      <c r="F219" s="164"/>
      <c r="G219" s="164"/>
      <c r="H219" s="164"/>
    </row>
    <row r="220" spans="1:8" ht="15" customHeight="1" x14ac:dyDescent="0.3">
      <c r="A220" s="164" t="s">
        <v>79</v>
      </c>
      <c r="B220" s="164"/>
      <c r="C220" s="164"/>
      <c r="D220" s="164"/>
      <c r="E220" s="164"/>
      <c r="F220" s="164"/>
      <c r="G220" s="164"/>
      <c r="H220" s="164"/>
    </row>
    <row r="221" spans="1:8" ht="15" customHeight="1" x14ac:dyDescent="0.3">
      <c r="A221" s="92" t="s">
        <v>100</v>
      </c>
      <c r="B221" s="93"/>
      <c r="C221" s="93" t="s">
        <v>38</v>
      </c>
      <c r="D221" s="93" t="s">
        <v>39</v>
      </c>
      <c r="E221" s="93" t="s">
        <v>40</v>
      </c>
      <c r="F221" s="93" t="s">
        <v>45</v>
      </c>
      <c r="G221" s="93" t="s">
        <v>0</v>
      </c>
      <c r="H221" s="93" t="s">
        <v>1</v>
      </c>
    </row>
    <row r="222" spans="1:8" ht="15" customHeight="1" x14ac:dyDescent="0.3">
      <c r="A222" s="165" t="s">
        <v>2</v>
      </c>
      <c r="B222" s="11" t="s">
        <v>7</v>
      </c>
      <c r="C222" s="38">
        <v>7</v>
      </c>
      <c r="D222" s="38">
        <v>22</v>
      </c>
      <c r="E222" s="38">
        <v>29</v>
      </c>
      <c r="F222" s="38">
        <v>65</v>
      </c>
      <c r="G222" s="38">
        <v>28</v>
      </c>
      <c r="H222" s="39">
        <f>SUM(C222:G222)</f>
        <v>151</v>
      </c>
    </row>
    <row r="223" spans="1:8" ht="15" customHeight="1" x14ac:dyDescent="0.3">
      <c r="A223" s="165"/>
      <c r="B223" s="11" t="s">
        <v>8</v>
      </c>
      <c r="C223" s="38">
        <v>726</v>
      </c>
      <c r="D223" s="38">
        <v>1576</v>
      </c>
      <c r="E223" s="38">
        <v>1599</v>
      </c>
      <c r="F223" s="38">
        <v>1847</v>
      </c>
      <c r="G223" s="38">
        <v>305</v>
      </c>
      <c r="H223" s="39">
        <f t="shared" ref="H223:H230" si="35">SUM(C223:G223)</f>
        <v>6053</v>
      </c>
    </row>
    <row r="224" spans="1:8" ht="15" customHeight="1" x14ac:dyDescent="0.3">
      <c r="A224" s="165"/>
      <c r="B224" s="11" t="s">
        <v>9</v>
      </c>
      <c r="C224" s="38">
        <v>1460</v>
      </c>
      <c r="D224" s="38">
        <v>2976</v>
      </c>
      <c r="E224" s="38">
        <v>3048</v>
      </c>
      <c r="F224" s="38">
        <v>3576</v>
      </c>
      <c r="G224" s="38">
        <v>576</v>
      </c>
      <c r="H224" s="39">
        <f t="shared" si="35"/>
        <v>11636</v>
      </c>
    </row>
    <row r="225" spans="1:8" ht="15" customHeight="1" x14ac:dyDescent="0.3">
      <c r="A225" s="166" t="s">
        <v>3</v>
      </c>
      <c r="B225" s="13" t="s">
        <v>7</v>
      </c>
      <c r="C225" s="36">
        <v>1</v>
      </c>
      <c r="D225" s="36">
        <v>26</v>
      </c>
      <c r="E225" s="36">
        <v>36</v>
      </c>
      <c r="F225" s="36">
        <v>32</v>
      </c>
      <c r="G225" s="36">
        <v>13</v>
      </c>
      <c r="H225" s="37">
        <f t="shared" si="35"/>
        <v>108</v>
      </c>
    </row>
    <row r="226" spans="1:8" ht="15" customHeight="1" x14ac:dyDescent="0.3">
      <c r="A226" s="166"/>
      <c r="B226" s="13" t="s">
        <v>8</v>
      </c>
      <c r="C226" s="36">
        <v>8</v>
      </c>
      <c r="D226" s="36">
        <v>319</v>
      </c>
      <c r="E226" s="36">
        <v>609</v>
      </c>
      <c r="F226" s="36">
        <v>634</v>
      </c>
      <c r="G226" s="36">
        <v>192</v>
      </c>
      <c r="H226" s="37">
        <f t="shared" si="35"/>
        <v>1762</v>
      </c>
    </row>
    <row r="227" spans="1:8" ht="15" customHeight="1" x14ac:dyDescent="0.3">
      <c r="A227" s="166"/>
      <c r="B227" s="13" t="s">
        <v>9</v>
      </c>
      <c r="C227" s="36">
        <v>16</v>
      </c>
      <c r="D227" s="36">
        <v>733</v>
      </c>
      <c r="E227" s="36">
        <v>1212</v>
      </c>
      <c r="F227" s="36">
        <v>1169</v>
      </c>
      <c r="G227" s="36">
        <v>368</v>
      </c>
      <c r="H227" s="37">
        <f t="shared" si="35"/>
        <v>3498</v>
      </c>
    </row>
    <row r="228" spans="1:8" ht="15" customHeight="1" x14ac:dyDescent="0.3">
      <c r="A228" s="165" t="s">
        <v>4</v>
      </c>
      <c r="B228" s="11" t="s">
        <v>7</v>
      </c>
      <c r="C228" s="38">
        <v>3</v>
      </c>
      <c r="D228" s="38">
        <v>13</v>
      </c>
      <c r="E228" s="38">
        <v>32</v>
      </c>
      <c r="F228" s="38">
        <v>42</v>
      </c>
      <c r="G228" s="38">
        <v>14</v>
      </c>
      <c r="H228" s="39">
        <f t="shared" si="35"/>
        <v>104</v>
      </c>
    </row>
    <row r="229" spans="1:8" ht="15" customHeight="1" x14ac:dyDescent="0.3">
      <c r="A229" s="165"/>
      <c r="B229" s="11" t="s">
        <v>8</v>
      </c>
      <c r="C229" s="38">
        <v>722</v>
      </c>
      <c r="D229" s="38">
        <v>723</v>
      </c>
      <c r="E229" s="38">
        <v>1144</v>
      </c>
      <c r="F229" s="38">
        <v>1110</v>
      </c>
      <c r="G229" s="38">
        <v>165</v>
      </c>
      <c r="H229" s="39">
        <f t="shared" si="35"/>
        <v>3864</v>
      </c>
    </row>
    <row r="230" spans="1:8" ht="15" customHeight="1" x14ac:dyDescent="0.3">
      <c r="A230" s="165"/>
      <c r="B230" s="11" t="s">
        <v>9</v>
      </c>
      <c r="C230" s="38">
        <v>1370</v>
      </c>
      <c r="D230" s="38">
        <v>1367</v>
      </c>
      <c r="E230" s="38">
        <v>2251</v>
      </c>
      <c r="F230" s="38">
        <v>2062</v>
      </c>
      <c r="G230" s="38">
        <v>326</v>
      </c>
      <c r="H230" s="39">
        <f t="shared" si="35"/>
        <v>7376</v>
      </c>
    </row>
    <row r="231" spans="1:8" ht="15" customHeight="1" x14ac:dyDescent="0.3">
      <c r="A231" s="166" t="s">
        <v>5</v>
      </c>
      <c r="B231" s="13" t="s">
        <v>7</v>
      </c>
      <c r="C231" s="36">
        <v>2</v>
      </c>
      <c r="D231" s="36">
        <v>26</v>
      </c>
      <c r="E231" s="36">
        <v>65</v>
      </c>
      <c r="F231" s="36">
        <v>42</v>
      </c>
      <c r="G231" s="36">
        <v>12</v>
      </c>
      <c r="H231" s="37">
        <f>SUM(C231:G231)</f>
        <v>147</v>
      </c>
    </row>
    <row r="232" spans="1:8" ht="15" customHeight="1" x14ac:dyDescent="0.3">
      <c r="A232" s="166"/>
      <c r="B232" s="13" t="s">
        <v>8</v>
      </c>
      <c r="C232" s="36">
        <v>43</v>
      </c>
      <c r="D232" s="36">
        <v>378</v>
      </c>
      <c r="E232" s="36">
        <v>1308</v>
      </c>
      <c r="F232" s="36">
        <v>910</v>
      </c>
      <c r="G232" s="36">
        <v>136</v>
      </c>
      <c r="H232" s="37">
        <f t="shared" ref="H232:H233" si="36">SUM(C232:G232)</f>
        <v>2775</v>
      </c>
    </row>
    <row r="233" spans="1:8" ht="15" customHeight="1" x14ac:dyDescent="0.3">
      <c r="A233" s="166"/>
      <c r="B233" s="13" t="s">
        <v>9</v>
      </c>
      <c r="C233" s="36">
        <v>82</v>
      </c>
      <c r="D233" s="36">
        <v>841</v>
      </c>
      <c r="E233" s="36">
        <v>2554</v>
      </c>
      <c r="F233" s="36">
        <v>1719</v>
      </c>
      <c r="G233" s="36">
        <v>279</v>
      </c>
      <c r="H233" s="37">
        <f t="shared" si="36"/>
        <v>5475</v>
      </c>
    </row>
    <row r="234" spans="1:8" ht="15" customHeight="1" x14ac:dyDescent="0.3">
      <c r="A234" s="165" t="s">
        <v>6</v>
      </c>
      <c r="B234" s="11" t="s">
        <v>7</v>
      </c>
      <c r="C234" s="38">
        <v>5</v>
      </c>
      <c r="D234" s="38">
        <v>12</v>
      </c>
      <c r="E234" s="38">
        <v>46</v>
      </c>
      <c r="F234" s="38">
        <v>69</v>
      </c>
      <c r="G234" s="38">
        <v>15</v>
      </c>
      <c r="H234" s="39">
        <f>SUM(C234:G234)</f>
        <v>147</v>
      </c>
    </row>
    <row r="235" spans="1:8" ht="15" customHeight="1" x14ac:dyDescent="0.3">
      <c r="A235" s="165"/>
      <c r="B235" s="11" t="s">
        <v>8</v>
      </c>
      <c r="C235" s="38">
        <v>1201</v>
      </c>
      <c r="D235" s="38">
        <v>652</v>
      </c>
      <c r="E235" s="38">
        <v>1472</v>
      </c>
      <c r="F235" s="38">
        <v>1562</v>
      </c>
      <c r="G235" s="38">
        <v>206</v>
      </c>
      <c r="H235" s="39">
        <f t="shared" ref="H235:H236" si="37">SUM(C235:G235)</f>
        <v>5093</v>
      </c>
    </row>
    <row r="236" spans="1:8" ht="15" customHeight="1" x14ac:dyDescent="0.3">
      <c r="A236" s="165"/>
      <c r="B236" s="11" t="s">
        <v>9</v>
      </c>
      <c r="C236" s="38">
        <v>2795</v>
      </c>
      <c r="D236" s="38">
        <v>1304</v>
      </c>
      <c r="E236" s="38">
        <v>2813</v>
      </c>
      <c r="F236" s="38">
        <v>2972</v>
      </c>
      <c r="G236" s="38">
        <v>375</v>
      </c>
      <c r="H236" s="39">
        <f t="shared" si="37"/>
        <v>10259</v>
      </c>
    </row>
    <row r="237" spans="1:8" ht="15" customHeight="1" x14ac:dyDescent="0.3">
      <c r="A237" s="170" t="s">
        <v>1</v>
      </c>
      <c r="B237" s="106" t="s">
        <v>7</v>
      </c>
      <c r="C237" s="107">
        <f>C222+C225+C228+C231+C234</f>
        <v>18</v>
      </c>
      <c r="D237" s="107">
        <f t="shared" ref="D237:H237" si="38">D222+D225+D228+D231+D234</f>
        <v>99</v>
      </c>
      <c r="E237" s="107">
        <f t="shared" si="38"/>
        <v>208</v>
      </c>
      <c r="F237" s="107">
        <f t="shared" si="38"/>
        <v>250</v>
      </c>
      <c r="G237" s="107">
        <f t="shared" si="38"/>
        <v>82</v>
      </c>
      <c r="H237" s="107">
        <f t="shared" si="38"/>
        <v>657</v>
      </c>
    </row>
    <row r="238" spans="1:8" ht="15" customHeight="1" x14ac:dyDescent="0.3">
      <c r="A238" s="170"/>
      <c r="B238" s="106" t="s">
        <v>8</v>
      </c>
      <c r="C238" s="107">
        <f t="shared" ref="C238:H238" si="39">C223+C226+C229+C232+C235</f>
        <v>2700</v>
      </c>
      <c r="D238" s="107">
        <f t="shared" si="39"/>
        <v>3648</v>
      </c>
      <c r="E238" s="107">
        <f t="shared" si="39"/>
        <v>6132</v>
      </c>
      <c r="F238" s="107">
        <f t="shared" si="39"/>
        <v>6063</v>
      </c>
      <c r="G238" s="107">
        <f t="shared" si="39"/>
        <v>1004</v>
      </c>
      <c r="H238" s="107">
        <f t="shared" si="39"/>
        <v>19547</v>
      </c>
    </row>
    <row r="239" spans="1:8" ht="15" customHeight="1" x14ac:dyDescent="0.3">
      <c r="A239" s="170"/>
      <c r="B239" s="106" t="s">
        <v>9</v>
      </c>
      <c r="C239" s="107">
        <f t="shared" ref="C239:H239" si="40">C224+C227+C230+C233+C236</f>
        <v>5723</v>
      </c>
      <c r="D239" s="107">
        <f t="shared" si="40"/>
        <v>7221</v>
      </c>
      <c r="E239" s="107">
        <f t="shared" si="40"/>
        <v>11878</v>
      </c>
      <c r="F239" s="107">
        <f t="shared" si="40"/>
        <v>11498</v>
      </c>
      <c r="G239" s="107">
        <f t="shared" si="40"/>
        <v>1924</v>
      </c>
      <c r="H239" s="107">
        <f t="shared" si="40"/>
        <v>38244</v>
      </c>
    </row>
    <row r="240" spans="1:8" ht="15" customHeight="1" x14ac:dyDescent="0.3">
      <c r="A240" s="83" t="s">
        <v>112</v>
      </c>
      <c r="B240" s="4"/>
      <c r="C240" s="4"/>
      <c r="D240" s="4"/>
      <c r="E240" s="4"/>
    </row>
    <row r="243" spans="1:8" ht="15" customHeight="1" x14ac:dyDescent="0.3">
      <c r="A243" s="164" t="s">
        <v>73</v>
      </c>
      <c r="B243" s="164"/>
      <c r="C243" s="164"/>
      <c r="D243" s="164"/>
      <c r="E243" s="164"/>
      <c r="F243" s="164"/>
      <c r="G243" s="164"/>
      <c r="H243" s="164"/>
    </row>
    <row r="244" spans="1:8" ht="15" customHeight="1" x14ac:dyDescent="0.3">
      <c r="A244" s="164" t="s">
        <v>78</v>
      </c>
      <c r="B244" s="164"/>
      <c r="C244" s="164"/>
      <c r="D244" s="164"/>
      <c r="E244" s="164"/>
      <c r="F244" s="164"/>
      <c r="G244" s="164"/>
      <c r="H244" s="164"/>
    </row>
    <row r="245" spans="1:8" ht="15" customHeight="1" x14ac:dyDescent="0.3">
      <c r="A245" s="92" t="s">
        <v>100</v>
      </c>
      <c r="B245" s="93"/>
      <c r="C245" s="93" t="s">
        <v>38</v>
      </c>
      <c r="D245" s="93" t="s">
        <v>39</v>
      </c>
      <c r="E245" s="93" t="s">
        <v>40</v>
      </c>
      <c r="F245" s="93" t="s">
        <v>45</v>
      </c>
      <c r="G245" s="93" t="s">
        <v>0</v>
      </c>
      <c r="H245" s="93" t="s">
        <v>1</v>
      </c>
    </row>
    <row r="246" spans="1:8" ht="15" customHeight="1" x14ac:dyDescent="0.3">
      <c r="A246" s="165" t="s">
        <v>2</v>
      </c>
      <c r="B246" s="11" t="s">
        <v>7</v>
      </c>
      <c r="C246" s="38">
        <v>6</v>
      </c>
      <c r="D246" s="38">
        <v>22</v>
      </c>
      <c r="E246" s="38">
        <v>28</v>
      </c>
      <c r="F246" s="38">
        <v>64</v>
      </c>
      <c r="G246" s="38">
        <v>27</v>
      </c>
      <c r="H246" s="39">
        <f>SUM(C246:G246)</f>
        <v>147</v>
      </c>
    </row>
    <row r="247" spans="1:8" ht="15" customHeight="1" x14ac:dyDescent="0.3">
      <c r="A247" s="165"/>
      <c r="B247" s="11" t="s">
        <v>8</v>
      </c>
      <c r="C247" s="38">
        <v>650</v>
      </c>
      <c r="D247" s="38">
        <v>1576</v>
      </c>
      <c r="E247" s="38">
        <v>1555</v>
      </c>
      <c r="F247" s="38">
        <v>1819</v>
      </c>
      <c r="G247" s="38">
        <v>293</v>
      </c>
      <c r="H247" s="39">
        <f t="shared" ref="H247:H260" si="41">SUM(C247:G247)</f>
        <v>5893</v>
      </c>
    </row>
    <row r="248" spans="1:8" ht="15" customHeight="1" x14ac:dyDescent="0.3">
      <c r="A248" s="165"/>
      <c r="B248" s="11" t="s">
        <v>9</v>
      </c>
      <c r="C248" s="38">
        <v>1282</v>
      </c>
      <c r="D248" s="38">
        <v>2976</v>
      </c>
      <c r="E248" s="38">
        <v>2957</v>
      </c>
      <c r="F248" s="38">
        <v>3520</v>
      </c>
      <c r="G248" s="38">
        <v>555</v>
      </c>
      <c r="H248" s="39">
        <f t="shared" si="41"/>
        <v>11290</v>
      </c>
    </row>
    <row r="249" spans="1:8" ht="15" customHeight="1" x14ac:dyDescent="0.3">
      <c r="A249" s="166" t="s">
        <v>3</v>
      </c>
      <c r="B249" s="13" t="s">
        <v>7</v>
      </c>
      <c r="C249" s="36">
        <v>1</v>
      </c>
      <c r="D249" s="36">
        <v>25</v>
      </c>
      <c r="E249" s="36">
        <v>33</v>
      </c>
      <c r="F249" s="36">
        <v>34</v>
      </c>
      <c r="G249" s="36">
        <v>12</v>
      </c>
      <c r="H249" s="37">
        <f t="shared" si="41"/>
        <v>105</v>
      </c>
    </row>
    <row r="250" spans="1:8" ht="15" customHeight="1" x14ac:dyDescent="0.3">
      <c r="A250" s="166"/>
      <c r="B250" s="13" t="s">
        <v>8</v>
      </c>
      <c r="C250" s="36">
        <v>8</v>
      </c>
      <c r="D250" s="36">
        <v>312</v>
      </c>
      <c r="E250" s="36">
        <v>565</v>
      </c>
      <c r="F250" s="36">
        <v>681</v>
      </c>
      <c r="G250" s="36">
        <v>176</v>
      </c>
      <c r="H250" s="37">
        <f t="shared" si="41"/>
        <v>1742</v>
      </c>
    </row>
    <row r="251" spans="1:8" ht="15" customHeight="1" x14ac:dyDescent="0.3">
      <c r="A251" s="166"/>
      <c r="B251" s="13" t="s">
        <v>9</v>
      </c>
      <c r="C251" s="36">
        <v>16</v>
      </c>
      <c r="D251" s="36">
        <v>716</v>
      </c>
      <c r="E251" s="36">
        <v>1131</v>
      </c>
      <c r="F251" s="36">
        <v>1257</v>
      </c>
      <c r="G251" s="36">
        <v>336</v>
      </c>
      <c r="H251" s="37">
        <f t="shared" si="41"/>
        <v>3456</v>
      </c>
    </row>
    <row r="252" spans="1:8" ht="15" customHeight="1" x14ac:dyDescent="0.3">
      <c r="A252" s="165" t="s">
        <v>4</v>
      </c>
      <c r="B252" s="11" t="s">
        <v>7</v>
      </c>
      <c r="C252" s="38">
        <v>3</v>
      </c>
      <c r="D252" s="38">
        <v>11</v>
      </c>
      <c r="E252" s="38">
        <v>30</v>
      </c>
      <c r="F252" s="38">
        <v>46</v>
      </c>
      <c r="G252" s="38">
        <v>14</v>
      </c>
      <c r="H252" s="39">
        <f t="shared" si="41"/>
        <v>104</v>
      </c>
    </row>
    <row r="253" spans="1:8" ht="15" customHeight="1" x14ac:dyDescent="0.3">
      <c r="A253" s="165"/>
      <c r="B253" s="11" t="s">
        <v>8</v>
      </c>
      <c r="C253" s="38">
        <v>722</v>
      </c>
      <c r="D253" s="38">
        <v>667</v>
      </c>
      <c r="E253" s="38">
        <v>1087</v>
      </c>
      <c r="F253" s="38">
        <v>1249</v>
      </c>
      <c r="G253" s="38">
        <v>165</v>
      </c>
      <c r="H253" s="39">
        <f t="shared" si="41"/>
        <v>3890</v>
      </c>
    </row>
    <row r="254" spans="1:8" ht="15" customHeight="1" x14ac:dyDescent="0.3">
      <c r="A254" s="165"/>
      <c r="B254" s="11" t="s">
        <v>9</v>
      </c>
      <c r="C254" s="38">
        <v>1370</v>
      </c>
      <c r="D254" s="38">
        <v>1273</v>
      </c>
      <c r="E254" s="38">
        <v>2185</v>
      </c>
      <c r="F254" s="38">
        <v>2323</v>
      </c>
      <c r="G254" s="38">
        <v>326</v>
      </c>
      <c r="H254" s="39">
        <f t="shared" si="41"/>
        <v>7477</v>
      </c>
    </row>
    <row r="255" spans="1:8" ht="15" customHeight="1" x14ac:dyDescent="0.3">
      <c r="A255" s="166" t="s">
        <v>5</v>
      </c>
      <c r="B255" s="13" t="s">
        <v>7</v>
      </c>
      <c r="C255" s="36">
        <v>2</v>
      </c>
      <c r="D255" s="36">
        <v>27</v>
      </c>
      <c r="E255" s="36">
        <v>64</v>
      </c>
      <c r="F255" s="36">
        <v>42</v>
      </c>
      <c r="G255" s="36">
        <v>9</v>
      </c>
      <c r="H255" s="37">
        <f t="shared" si="41"/>
        <v>144</v>
      </c>
    </row>
    <row r="256" spans="1:8" ht="15" customHeight="1" x14ac:dyDescent="0.3">
      <c r="A256" s="166"/>
      <c r="B256" s="13" t="s">
        <v>8</v>
      </c>
      <c r="C256" s="36">
        <v>39</v>
      </c>
      <c r="D256" s="36">
        <v>385</v>
      </c>
      <c r="E256" s="36">
        <v>1291</v>
      </c>
      <c r="F256" s="36">
        <v>910</v>
      </c>
      <c r="G256" s="36">
        <v>109</v>
      </c>
      <c r="H256" s="37">
        <f t="shared" si="41"/>
        <v>2734</v>
      </c>
    </row>
    <row r="257" spans="1:8" ht="15" customHeight="1" x14ac:dyDescent="0.3">
      <c r="A257" s="166"/>
      <c r="B257" s="13" t="s">
        <v>9</v>
      </c>
      <c r="C257" s="36">
        <v>76</v>
      </c>
      <c r="D257" s="36">
        <v>858</v>
      </c>
      <c r="E257" s="36">
        <v>2519</v>
      </c>
      <c r="F257" s="36">
        <v>1719</v>
      </c>
      <c r="G257" s="36">
        <v>228</v>
      </c>
      <c r="H257" s="37">
        <f t="shared" si="41"/>
        <v>5400</v>
      </c>
    </row>
    <row r="258" spans="1:8" ht="15" customHeight="1" x14ac:dyDescent="0.3">
      <c r="A258" s="165" t="s">
        <v>6</v>
      </c>
      <c r="B258" s="11" t="s">
        <v>7</v>
      </c>
      <c r="C258" s="38">
        <v>5</v>
      </c>
      <c r="D258" s="38">
        <v>10</v>
      </c>
      <c r="E258" s="38">
        <v>46</v>
      </c>
      <c r="F258" s="38">
        <v>69</v>
      </c>
      <c r="G258" s="38">
        <v>14</v>
      </c>
      <c r="H258" s="39">
        <f t="shared" si="41"/>
        <v>144</v>
      </c>
    </row>
    <row r="259" spans="1:8" ht="15" customHeight="1" x14ac:dyDescent="0.3">
      <c r="A259" s="165"/>
      <c r="B259" s="11" t="s">
        <v>8</v>
      </c>
      <c r="C259" s="38">
        <v>1201</v>
      </c>
      <c r="D259" s="38">
        <v>616</v>
      </c>
      <c r="E259" s="38">
        <v>1472</v>
      </c>
      <c r="F259" s="38">
        <v>1562</v>
      </c>
      <c r="G259" s="38">
        <v>196</v>
      </c>
      <c r="H259" s="39">
        <f t="shared" si="41"/>
        <v>5047</v>
      </c>
    </row>
    <row r="260" spans="1:8" ht="15" customHeight="1" x14ac:dyDescent="0.3">
      <c r="A260" s="165"/>
      <c r="B260" s="11" t="s">
        <v>9</v>
      </c>
      <c r="C260" s="38">
        <v>2795</v>
      </c>
      <c r="D260" s="38">
        <v>1239</v>
      </c>
      <c r="E260" s="38">
        <v>2813</v>
      </c>
      <c r="F260" s="38">
        <v>2972</v>
      </c>
      <c r="G260" s="38">
        <v>356</v>
      </c>
      <c r="H260" s="39">
        <f t="shared" si="41"/>
        <v>10175</v>
      </c>
    </row>
    <row r="261" spans="1:8" ht="15" customHeight="1" x14ac:dyDescent="0.3">
      <c r="A261" s="170" t="s">
        <v>1</v>
      </c>
      <c r="B261" s="106" t="s">
        <v>7</v>
      </c>
      <c r="C261" s="107">
        <f>C246+C249+C252+C255+C258</f>
        <v>17</v>
      </c>
      <c r="D261" s="107">
        <f t="shared" ref="D261:H261" si="42">D246+D249+D252+D255+D258</f>
        <v>95</v>
      </c>
      <c r="E261" s="107">
        <f t="shared" si="42"/>
        <v>201</v>
      </c>
      <c r="F261" s="107">
        <f t="shared" si="42"/>
        <v>255</v>
      </c>
      <c r="G261" s="107">
        <f t="shared" si="42"/>
        <v>76</v>
      </c>
      <c r="H261" s="107">
        <f t="shared" si="42"/>
        <v>644</v>
      </c>
    </row>
    <row r="262" spans="1:8" ht="15" customHeight="1" x14ac:dyDescent="0.3">
      <c r="A262" s="170"/>
      <c r="B262" s="106" t="s">
        <v>8</v>
      </c>
      <c r="C262" s="107">
        <f t="shared" ref="C262:H262" si="43">C247+C250+C253+C256+C259</f>
        <v>2620</v>
      </c>
      <c r="D262" s="107">
        <f t="shared" si="43"/>
        <v>3556</v>
      </c>
      <c r="E262" s="107">
        <f t="shared" si="43"/>
        <v>5970</v>
      </c>
      <c r="F262" s="107">
        <f t="shared" si="43"/>
        <v>6221</v>
      </c>
      <c r="G262" s="107">
        <f t="shared" si="43"/>
        <v>939</v>
      </c>
      <c r="H262" s="107">
        <f t="shared" si="43"/>
        <v>19306</v>
      </c>
    </row>
    <row r="263" spans="1:8" ht="15" customHeight="1" x14ac:dyDescent="0.3">
      <c r="A263" s="170"/>
      <c r="B263" s="106" t="s">
        <v>9</v>
      </c>
      <c r="C263" s="107">
        <f t="shared" ref="C263:H263" si="44">C248+C251+C254+C257+C260</f>
        <v>5539</v>
      </c>
      <c r="D263" s="107">
        <f t="shared" si="44"/>
        <v>7062</v>
      </c>
      <c r="E263" s="107">
        <f t="shared" si="44"/>
        <v>11605</v>
      </c>
      <c r="F263" s="107">
        <f t="shared" si="44"/>
        <v>11791</v>
      </c>
      <c r="G263" s="107">
        <f t="shared" si="44"/>
        <v>1801</v>
      </c>
      <c r="H263" s="107">
        <f t="shared" si="44"/>
        <v>37798</v>
      </c>
    </row>
    <row r="264" spans="1:8" ht="15" customHeight="1" x14ac:dyDescent="0.3">
      <c r="A264" s="83" t="s">
        <v>112</v>
      </c>
      <c r="B264" s="4"/>
      <c r="C264" s="4"/>
      <c r="D264" s="4"/>
      <c r="E264" s="4"/>
    </row>
    <row r="267" spans="1:8" ht="15" customHeight="1" x14ac:dyDescent="0.3">
      <c r="A267" s="164" t="s">
        <v>73</v>
      </c>
      <c r="B267" s="164"/>
      <c r="C267" s="164"/>
      <c r="D267" s="164"/>
      <c r="E267" s="164"/>
      <c r="F267" s="164"/>
      <c r="G267" s="164"/>
      <c r="H267" s="164"/>
    </row>
    <row r="268" spans="1:8" ht="15" customHeight="1" x14ac:dyDescent="0.3">
      <c r="A268" s="164" t="s">
        <v>77</v>
      </c>
      <c r="B268" s="164"/>
      <c r="C268" s="164"/>
      <c r="D268" s="164"/>
      <c r="E268" s="164"/>
      <c r="F268" s="164"/>
      <c r="G268" s="164"/>
      <c r="H268" s="164"/>
    </row>
    <row r="269" spans="1:8" ht="15" customHeight="1" x14ac:dyDescent="0.3">
      <c r="A269" s="92" t="s">
        <v>100</v>
      </c>
      <c r="B269" s="93"/>
      <c r="C269" s="93" t="s">
        <v>38</v>
      </c>
      <c r="D269" s="93" t="s">
        <v>39</v>
      </c>
      <c r="E269" s="93" t="s">
        <v>40</v>
      </c>
      <c r="F269" s="93" t="s">
        <v>45</v>
      </c>
      <c r="G269" s="93" t="s">
        <v>0</v>
      </c>
      <c r="H269" s="93" t="s">
        <v>1</v>
      </c>
    </row>
    <row r="270" spans="1:8" ht="15" customHeight="1" x14ac:dyDescent="0.3">
      <c r="A270" s="165" t="s">
        <v>2</v>
      </c>
      <c r="B270" s="11" t="s">
        <v>7</v>
      </c>
      <c r="C270" s="38">
        <v>5</v>
      </c>
      <c r="D270" s="38">
        <v>21</v>
      </c>
      <c r="E270" s="38">
        <v>27</v>
      </c>
      <c r="F270" s="38">
        <v>65</v>
      </c>
      <c r="G270" s="38">
        <v>27</v>
      </c>
      <c r="H270" s="39">
        <f>SUM(C270:G270)</f>
        <v>145</v>
      </c>
    </row>
    <row r="271" spans="1:8" ht="15" customHeight="1" x14ac:dyDescent="0.3">
      <c r="A271" s="165"/>
      <c r="B271" s="11" t="s">
        <v>8</v>
      </c>
      <c r="C271" s="38">
        <v>612</v>
      </c>
      <c r="D271" s="38">
        <v>1571</v>
      </c>
      <c r="E271" s="38">
        <v>1539</v>
      </c>
      <c r="F271" s="38">
        <v>1816</v>
      </c>
      <c r="G271" s="38">
        <v>295</v>
      </c>
      <c r="H271" s="39">
        <f t="shared" ref="H271:H284" si="45">SUM(C271:G271)</f>
        <v>5833</v>
      </c>
    </row>
    <row r="272" spans="1:8" ht="15" customHeight="1" x14ac:dyDescent="0.3">
      <c r="A272" s="165"/>
      <c r="B272" s="11" t="s">
        <v>9</v>
      </c>
      <c r="C272" s="38">
        <v>1189</v>
      </c>
      <c r="D272" s="38">
        <v>2964</v>
      </c>
      <c r="E272" s="38">
        <v>2924</v>
      </c>
      <c r="F272" s="38">
        <v>3518</v>
      </c>
      <c r="G272" s="38">
        <v>555</v>
      </c>
      <c r="H272" s="39">
        <f t="shared" si="45"/>
        <v>11150</v>
      </c>
    </row>
    <row r="273" spans="1:8" ht="15" customHeight="1" x14ac:dyDescent="0.3">
      <c r="A273" s="166" t="s">
        <v>3</v>
      </c>
      <c r="B273" s="13" t="s">
        <v>7</v>
      </c>
      <c r="C273" s="36">
        <v>1</v>
      </c>
      <c r="D273" s="36">
        <v>21</v>
      </c>
      <c r="E273" s="36">
        <v>33</v>
      </c>
      <c r="F273" s="36">
        <v>35</v>
      </c>
      <c r="G273" s="36">
        <v>11</v>
      </c>
      <c r="H273" s="37">
        <f t="shared" si="45"/>
        <v>101</v>
      </c>
    </row>
    <row r="274" spans="1:8" ht="15" customHeight="1" x14ac:dyDescent="0.3">
      <c r="A274" s="166"/>
      <c r="B274" s="13" t="s">
        <v>8</v>
      </c>
      <c r="C274" s="36">
        <v>8</v>
      </c>
      <c r="D274" s="36">
        <v>229</v>
      </c>
      <c r="E274" s="36">
        <v>505</v>
      </c>
      <c r="F274" s="36">
        <v>694</v>
      </c>
      <c r="G274" s="36">
        <v>166</v>
      </c>
      <c r="H274" s="37">
        <f t="shared" si="45"/>
        <v>1602</v>
      </c>
    </row>
    <row r="275" spans="1:8" ht="15" customHeight="1" x14ac:dyDescent="0.3">
      <c r="A275" s="166"/>
      <c r="B275" s="13" t="s">
        <v>9</v>
      </c>
      <c r="C275" s="36">
        <v>16</v>
      </c>
      <c r="D275" s="36">
        <v>537</v>
      </c>
      <c r="E275" s="36">
        <v>1015</v>
      </c>
      <c r="F275" s="36">
        <v>1284</v>
      </c>
      <c r="G275" s="36">
        <v>315</v>
      </c>
      <c r="H275" s="37">
        <f t="shared" si="45"/>
        <v>3167</v>
      </c>
    </row>
    <row r="276" spans="1:8" ht="15" customHeight="1" x14ac:dyDescent="0.3">
      <c r="A276" s="165" t="s">
        <v>4</v>
      </c>
      <c r="B276" s="11" t="s">
        <v>7</v>
      </c>
      <c r="C276" s="38">
        <v>3</v>
      </c>
      <c r="D276" s="38">
        <v>11</v>
      </c>
      <c r="E276" s="38">
        <v>33</v>
      </c>
      <c r="F276" s="38">
        <v>48</v>
      </c>
      <c r="G276" s="38">
        <v>13</v>
      </c>
      <c r="H276" s="39">
        <f t="shared" si="45"/>
        <v>108</v>
      </c>
    </row>
    <row r="277" spans="1:8" ht="15" customHeight="1" x14ac:dyDescent="0.3">
      <c r="A277" s="165"/>
      <c r="B277" s="11" t="s">
        <v>8</v>
      </c>
      <c r="C277" s="38">
        <v>722</v>
      </c>
      <c r="D277" s="38">
        <v>614</v>
      </c>
      <c r="E277" s="38">
        <v>1225</v>
      </c>
      <c r="F277" s="38">
        <v>1268</v>
      </c>
      <c r="G277" s="38">
        <v>156</v>
      </c>
      <c r="H277" s="39">
        <f t="shared" si="45"/>
        <v>3985</v>
      </c>
    </row>
    <row r="278" spans="1:8" ht="15" customHeight="1" x14ac:dyDescent="0.3">
      <c r="A278" s="165"/>
      <c r="B278" s="11" t="s">
        <v>9</v>
      </c>
      <c r="C278" s="38">
        <v>1370</v>
      </c>
      <c r="D278" s="38">
        <v>1171</v>
      </c>
      <c r="E278" s="38">
        <v>2435</v>
      </c>
      <c r="F278" s="38">
        <v>2369</v>
      </c>
      <c r="G278" s="38">
        <v>305</v>
      </c>
      <c r="H278" s="39">
        <f t="shared" si="45"/>
        <v>7650</v>
      </c>
    </row>
    <row r="279" spans="1:8" ht="15" customHeight="1" x14ac:dyDescent="0.3">
      <c r="A279" s="166" t="s">
        <v>5</v>
      </c>
      <c r="B279" s="13" t="s">
        <v>7</v>
      </c>
      <c r="C279" s="36">
        <v>2</v>
      </c>
      <c r="D279" s="36">
        <v>20</v>
      </c>
      <c r="E279" s="36">
        <v>57</v>
      </c>
      <c r="F279" s="36">
        <v>40</v>
      </c>
      <c r="G279" s="36">
        <v>10</v>
      </c>
      <c r="H279" s="37">
        <f t="shared" si="45"/>
        <v>129</v>
      </c>
    </row>
    <row r="280" spans="1:8" ht="15" customHeight="1" x14ac:dyDescent="0.3">
      <c r="A280" s="166"/>
      <c r="B280" s="13" t="s">
        <v>8</v>
      </c>
      <c r="C280" s="36">
        <v>39</v>
      </c>
      <c r="D280" s="36">
        <v>257</v>
      </c>
      <c r="E280" s="36">
        <v>1148</v>
      </c>
      <c r="F280" s="36">
        <v>859</v>
      </c>
      <c r="G280" s="36">
        <v>131</v>
      </c>
      <c r="H280" s="37">
        <f t="shared" si="45"/>
        <v>2434</v>
      </c>
    </row>
    <row r="281" spans="1:8" ht="15" customHeight="1" x14ac:dyDescent="0.3">
      <c r="A281" s="166"/>
      <c r="B281" s="13" t="s">
        <v>9</v>
      </c>
      <c r="C281" s="36">
        <v>76</v>
      </c>
      <c r="D281" s="36">
        <v>582</v>
      </c>
      <c r="E281" s="36">
        <v>2241</v>
      </c>
      <c r="F281" s="36">
        <v>1613</v>
      </c>
      <c r="G281" s="36">
        <v>275</v>
      </c>
      <c r="H281" s="37">
        <f t="shared" si="45"/>
        <v>4787</v>
      </c>
    </row>
    <row r="282" spans="1:8" ht="15" customHeight="1" x14ac:dyDescent="0.3">
      <c r="A282" s="165" t="s">
        <v>6</v>
      </c>
      <c r="B282" s="11" t="s">
        <v>7</v>
      </c>
      <c r="C282" s="38">
        <v>4</v>
      </c>
      <c r="D282" s="38">
        <v>9</v>
      </c>
      <c r="E282" s="38">
        <v>39</v>
      </c>
      <c r="F282" s="38">
        <v>71</v>
      </c>
      <c r="G282" s="38">
        <v>15</v>
      </c>
      <c r="H282" s="39">
        <f t="shared" si="45"/>
        <v>138</v>
      </c>
    </row>
    <row r="283" spans="1:8" ht="15" customHeight="1" x14ac:dyDescent="0.3">
      <c r="A283" s="165"/>
      <c r="B283" s="11" t="s">
        <v>8</v>
      </c>
      <c r="C283" s="38">
        <v>1154</v>
      </c>
      <c r="D283" s="38">
        <v>598</v>
      </c>
      <c r="E283" s="38">
        <v>1302</v>
      </c>
      <c r="F283" s="38">
        <v>1620</v>
      </c>
      <c r="G283" s="38">
        <v>206</v>
      </c>
      <c r="H283" s="39">
        <f t="shared" si="45"/>
        <v>4880</v>
      </c>
    </row>
    <row r="284" spans="1:8" ht="15" customHeight="1" x14ac:dyDescent="0.3">
      <c r="A284" s="165"/>
      <c r="B284" s="11" t="s">
        <v>9</v>
      </c>
      <c r="C284" s="38">
        <v>2697</v>
      </c>
      <c r="D284" s="38">
        <v>1202</v>
      </c>
      <c r="E284" s="38">
        <v>2465</v>
      </c>
      <c r="F284" s="38">
        <v>3082</v>
      </c>
      <c r="G284" s="38">
        <v>375</v>
      </c>
      <c r="H284" s="39">
        <f t="shared" si="45"/>
        <v>9821</v>
      </c>
    </row>
    <row r="285" spans="1:8" ht="15" customHeight="1" x14ac:dyDescent="0.3">
      <c r="A285" s="170" t="s">
        <v>1</v>
      </c>
      <c r="B285" s="106" t="s">
        <v>7</v>
      </c>
      <c r="C285" s="107">
        <f>C270+C273+C276+C279+C282</f>
        <v>15</v>
      </c>
      <c r="D285" s="107">
        <f t="shared" ref="D285:H285" si="46">D270+D273+D276+D279+D282</f>
        <v>82</v>
      </c>
      <c r="E285" s="107">
        <f t="shared" si="46"/>
        <v>189</v>
      </c>
      <c r="F285" s="107">
        <f t="shared" si="46"/>
        <v>259</v>
      </c>
      <c r="G285" s="107">
        <f t="shared" si="46"/>
        <v>76</v>
      </c>
      <c r="H285" s="107">
        <f t="shared" si="46"/>
        <v>621</v>
      </c>
    </row>
    <row r="286" spans="1:8" ht="15" customHeight="1" x14ac:dyDescent="0.3">
      <c r="A286" s="170"/>
      <c r="B286" s="106" t="s">
        <v>8</v>
      </c>
      <c r="C286" s="107">
        <f t="shared" ref="C286:H286" si="47">C271+C274+C277+C280+C283</f>
        <v>2535</v>
      </c>
      <c r="D286" s="107">
        <f t="shared" si="47"/>
        <v>3269</v>
      </c>
      <c r="E286" s="107">
        <f t="shared" si="47"/>
        <v>5719</v>
      </c>
      <c r="F286" s="107">
        <f t="shared" si="47"/>
        <v>6257</v>
      </c>
      <c r="G286" s="107">
        <f t="shared" si="47"/>
        <v>954</v>
      </c>
      <c r="H286" s="107">
        <f t="shared" si="47"/>
        <v>18734</v>
      </c>
    </row>
    <row r="287" spans="1:8" ht="15" customHeight="1" x14ac:dyDescent="0.3">
      <c r="A287" s="170"/>
      <c r="B287" s="106" t="s">
        <v>9</v>
      </c>
      <c r="C287" s="107">
        <f t="shared" ref="C287:H287" si="48">C272+C275+C278+C281+C284</f>
        <v>5348</v>
      </c>
      <c r="D287" s="107">
        <f t="shared" si="48"/>
        <v>6456</v>
      </c>
      <c r="E287" s="107">
        <f t="shared" si="48"/>
        <v>11080</v>
      </c>
      <c r="F287" s="107">
        <f t="shared" si="48"/>
        <v>11866</v>
      </c>
      <c r="G287" s="107">
        <f t="shared" si="48"/>
        <v>1825</v>
      </c>
      <c r="H287" s="107">
        <f t="shared" si="48"/>
        <v>36575</v>
      </c>
    </row>
    <row r="288" spans="1:8" ht="15" customHeight="1" x14ac:dyDescent="0.3">
      <c r="A288" s="83" t="s">
        <v>112</v>
      </c>
      <c r="B288" s="4"/>
      <c r="C288" s="4"/>
      <c r="D288" s="4"/>
      <c r="E288" s="4"/>
    </row>
    <row r="291" spans="1:8" ht="15" customHeight="1" x14ac:dyDescent="0.3">
      <c r="A291" s="164" t="s">
        <v>73</v>
      </c>
      <c r="B291" s="164"/>
      <c r="C291" s="164"/>
      <c r="D291" s="164"/>
      <c r="E291" s="164"/>
      <c r="F291" s="164"/>
      <c r="G291" s="164"/>
      <c r="H291" s="164"/>
    </row>
    <row r="292" spans="1:8" ht="15" customHeight="1" x14ac:dyDescent="0.3">
      <c r="A292" s="164" t="s">
        <v>76</v>
      </c>
      <c r="B292" s="164"/>
      <c r="C292" s="164"/>
      <c r="D292" s="164"/>
      <c r="E292" s="164"/>
      <c r="F292" s="164"/>
      <c r="G292" s="164"/>
      <c r="H292" s="164"/>
    </row>
    <row r="293" spans="1:8" ht="15" customHeight="1" x14ac:dyDescent="0.3">
      <c r="A293" s="92" t="s">
        <v>100</v>
      </c>
      <c r="B293" s="93"/>
      <c r="C293" s="93" t="s">
        <v>38</v>
      </c>
      <c r="D293" s="93" t="s">
        <v>39</v>
      </c>
      <c r="E293" s="93" t="s">
        <v>40</v>
      </c>
      <c r="F293" s="93" t="s">
        <v>45</v>
      </c>
      <c r="G293" s="93" t="s">
        <v>0</v>
      </c>
      <c r="H293" s="93" t="s">
        <v>1</v>
      </c>
    </row>
    <row r="294" spans="1:8" ht="15" customHeight="1" x14ac:dyDescent="0.3">
      <c r="A294" s="165" t="s">
        <v>2</v>
      </c>
      <c r="B294" s="11" t="s">
        <v>7</v>
      </c>
      <c r="C294" s="38">
        <v>5</v>
      </c>
      <c r="D294" s="38">
        <v>20</v>
      </c>
      <c r="E294" s="38">
        <v>27</v>
      </c>
      <c r="F294" s="38">
        <v>65</v>
      </c>
      <c r="G294" s="38">
        <v>28</v>
      </c>
      <c r="H294" s="39">
        <f>SUM(C294:G294)</f>
        <v>145</v>
      </c>
    </row>
    <row r="295" spans="1:8" ht="15" customHeight="1" x14ac:dyDescent="0.3">
      <c r="A295" s="165"/>
      <c r="B295" s="11" t="s">
        <v>8</v>
      </c>
      <c r="C295" s="38">
        <v>612</v>
      </c>
      <c r="D295" s="38">
        <v>1510</v>
      </c>
      <c r="E295" s="38">
        <v>1539</v>
      </c>
      <c r="F295" s="38">
        <v>1816</v>
      </c>
      <c r="G295" s="38">
        <v>302</v>
      </c>
      <c r="H295" s="39">
        <f t="shared" ref="H295:H308" si="49">SUM(C295:G295)</f>
        <v>5779</v>
      </c>
    </row>
    <row r="296" spans="1:8" ht="15" customHeight="1" x14ac:dyDescent="0.3">
      <c r="A296" s="165"/>
      <c r="B296" s="11" t="s">
        <v>9</v>
      </c>
      <c r="C296" s="38">
        <v>1189</v>
      </c>
      <c r="D296" s="38">
        <v>2932</v>
      </c>
      <c r="E296" s="38">
        <v>2924</v>
      </c>
      <c r="F296" s="38">
        <v>3518</v>
      </c>
      <c r="G296" s="38">
        <v>568</v>
      </c>
      <c r="H296" s="39">
        <f t="shared" si="49"/>
        <v>11131</v>
      </c>
    </row>
    <row r="297" spans="1:8" ht="15" customHeight="1" x14ac:dyDescent="0.3">
      <c r="A297" s="166" t="s">
        <v>3</v>
      </c>
      <c r="B297" s="13" t="s">
        <v>7</v>
      </c>
      <c r="C297" s="36">
        <v>1</v>
      </c>
      <c r="D297" s="36">
        <v>20</v>
      </c>
      <c r="E297" s="36">
        <v>32</v>
      </c>
      <c r="F297" s="36">
        <v>35</v>
      </c>
      <c r="G297" s="36">
        <v>11</v>
      </c>
      <c r="H297" s="37">
        <f t="shared" si="49"/>
        <v>99</v>
      </c>
    </row>
    <row r="298" spans="1:8" ht="15" customHeight="1" x14ac:dyDescent="0.3">
      <c r="A298" s="166"/>
      <c r="B298" s="13" t="s">
        <v>8</v>
      </c>
      <c r="C298" s="36">
        <v>8</v>
      </c>
      <c r="D298" s="36">
        <v>217</v>
      </c>
      <c r="E298" s="36">
        <v>461</v>
      </c>
      <c r="F298" s="36">
        <v>694</v>
      </c>
      <c r="G298" s="36">
        <v>166</v>
      </c>
      <c r="H298" s="37">
        <f t="shared" si="49"/>
        <v>1546</v>
      </c>
    </row>
    <row r="299" spans="1:8" ht="15" customHeight="1" x14ac:dyDescent="0.3">
      <c r="A299" s="166"/>
      <c r="B299" s="13" t="s">
        <v>9</v>
      </c>
      <c r="C299" s="36">
        <v>16</v>
      </c>
      <c r="D299" s="36">
        <v>512</v>
      </c>
      <c r="E299" s="36">
        <v>918</v>
      </c>
      <c r="F299" s="36">
        <v>1284</v>
      </c>
      <c r="G299" s="36">
        <v>315</v>
      </c>
      <c r="H299" s="37">
        <f t="shared" si="49"/>
        <v>3045</v>
      </c>
    </row>
    <row r="300" spans="1:8" ht="15" customHeight="1" x14ac:dyDescent="0.3">
      <c r="A300" s="165" t="s">
        <v>4</v>
      </c>
      <c r="B300" s="11" t="s">
        <v>7</v>
      </c>
      <c r="C300" s="38">
        <v>3</v>
      </c>
      <c r="D300" s="38">
        <v>10</v>
      </c>
      <c r="E300" s="38">
        <v>33</v>
      </c>
      <c r="F300" s="38">
        <v>51</v>
      </c>
      <c r="G300" s="38">
        <v>13</v>
      </c>
      <c r="H300" s="39">
        <f t="shared" si="49"/>
        <v>110</v>
      </c>
    </row>
    <row r="301" spans="1:8" ht="15" customHeight="1" x14ac:dyDescent="0.3">
      <c r="A301" s="165"/>
      <c r="B301" s="11" t="s">
        <v>8</v>
      </c>
      <c r="C301" s="38">
        <v>722</v>
      </c>
      <c r="D301" s="38">
        <v>572</v>
      </c>
      <c r="E301" s="38">
        <v>1225</v>
      </c>
      <c r="F301" s="38">
        <v>1368</v>
      </c>
      <c r="G301" s="38">
        <v>157</v>
      </c>
      <c r="H301" s="39">
        <f t="shared" si="49"/>
        <v>4044</v>
      </c>
    </row>
    <row r="302" spans="1:8" ht="15" customHeight="1" x14ac:dyDescent="0.3">
      <c r="A302" s="165"/>
      <c r="B302" s="11" t="s">
        <v>9</v>
      </c>
      <c r="C302" s="38">
        <v>1370</v>
      </c>
      <c r="D302" s="38">
        <v>1090</v>
      </c>
      <c r="E302" s="38">
        <v>2435</v>
      </c>
      <c r="F302" s="38">
        <v>2546</v>
      </c>
      <c r="G302" s="38">
        <v>307</v>
      </c>
      <c r="H302" s="39">
        <f t="shared" si="49"/>
        <v>7748</v>
      </c>
    </row>
    <row r="303" spans="1:8" ht="15" customHeight="1" x14ac:dyDescent="0.3">
      <c r="A303" s="166" t="s">
        <v>5</v>
      </c>
      <c r="B303" s="13" t="s">
        <v>7</v>
      </c>
      <c r="C303" s="36">
        <v>2</v>
      </c>
      <c r="D303" s="36">
        <v>18</v>
      </c>
      <c r="E303" s="36">
        <v>53</v>
      </c>
      <c r="F303" s="36">
        <v>42</v>
      </c>
      <c r="G303" s="36">
        <v>10</v>
      </c>
      <c r="H303" s="37">
        <f t="shared" si="49"/>
        <v>125</v>
      </c>
    </row>
    <row r="304" spans="1:8" ht="15" customHeight="1" x14ac:dyDescent="0.3">
      <c r="A304" s="166"/>
      <c r="B304" s="13" t="s">
        <v>8</v>
      </c>
      <c r="C304" s="36">
        <v>39</v>
      </c>
      <c r="D304" s="36">
        <v>224</v>
      </c>
      <c r="E304" s="36">
        <v>1101</v>
      </c>
      <c r="F304" s="36">
        <v>882</v>
      </c>
      <c r="G304" s="36">
        <v>131</v>
      </c>
      <c r="H304" s="37">
        <f t="shared" si="49"/>
        <v>2377</v>
      </c>
    </row>
    <row r="305" spans="1:8" ht="15" customHeight="1" x14ac:dyDescent="0.3">
      <c r="A305" s="166"/>
      <c r="B305" s="13" t="s">
        <v>9</v>
      </c>
      <c r="C305" s="36">
        <v>76</v>
      </c>
      <c r="D305" s="36">
        <v>507</v>
      </c>
      <c r="E305" s="36">
        <v>2155</v>
      </c>
      <c r="F305" s="36">
        <v>1656</v>
      </c>
      <c r="G305" s="36">
        <v>275</v>
      </c>
      <c r="H305" s="37">
        <f t="shared" si="49"/>
        <v>4669</v>
      </c>
    </row>
    <row r="306" spans="1:8" ht="15" customHeight="1" x14ac:dyDescent="0.3">
      <c r="A306" s="165" t="s">
        <v>6</v>
      </c>
      <c r="B306" s="11" t="s">
        <v>7</v>
      </c>
      <c r="C306" s="38">
        <v>3</v>
      </c>
      <c r="D306" s="38">
        <v>9</v>
      </c>
      <c r="E306" s="38">
        <v>38</v>
      </c>
      <c r="F306" s="38">
        <v>71</v>
      </c>
      <c r="G306" s="38">
        <v>15</v>
      </c>
      <c r="H306" s="39">
        <f t="shared" si="49"/>
        <v>136</v>
      </c>
    </row>
    <row r="307" spans="1:8" ht="15" customHeight="1" x14ac:dyDescent="0.3">
      <c r="A307" s="165"/>
      <c r="B307" s="11" t="s">
        <v>8</v>
      </c>
      <c r="C307" s="38">
        <v>1022</v>
      </c>
      <c r="D307" s="38">
        <v>598</v>
      </c>
      <c r="E307" s="38">
        <v>1264</v>
      </c>
      <c r="F307" s="38">
        <v>1620</v>
      </c>
      <c r="G307" s="38">
        <v>206</v>
      </c>
      <c r="H307" s="39">
        <f t="shared" si="49"/>
        <v>4710</v>
      </c>
    </row>
    <row r="308" spans="1:8" ht="15" customHeight="1" x14ac:dyDescent="0.3">
      <c r="A308" s="165"/>
      <c r="B308" s="11" t="s">
        <v>9</v>
      </c>
      <c r="C308" s="38">
        <v>2387</v>
      </c>
      <c r="D308" s="38">
        <v>1202</v>
      </c>
      <c r="E308" s="38">
        <v>2394</v>
      </c>
      <c r="F308" s="38">
        <v>3082</v>
      </c>
      <c r="G308" s="38">
        <v>375</v>
      </c>
      <c r="H308" s="39">
        <f t="shared" si="49"/>
        <v>9440</v>
      </c>
    </row>
    <row r="309" spans="1:8" ht="15" customHeight="1" x14ac:dyDescent="0.3">
      <c r="A309" s="170" t="s">
        <v>1</v>
      </c>
      <c r="B309" s="106" t="s">
        <v>7</v>
      </c>
      <c r="C309" s="107">
        <f>C294+C297+C300+C303+C306</f>
        <v>14</v>
      </c>
      <c r="D309" s="107">
        <f t="shared" ref="D309:H309" si="50">D294+D297+D300+D303+D306</f>
        <v>77</v>
      </c>
      <c r="E309" s="107">
        <f t="shared" si="50"/>
        <v>183</v>
      </c>
      <c r="F309" s="107">
        <f t="shared" si="50"/>
        <v>264</v>
      </c>
      <c r="G309" s="107">
        <f t="shared" si="50"/>
        <v>77</v>
      </c>
      <c r="H309" s="107">
        <f t="shared" si="50"/>
        <v>615</v>
      </c>
    </row>
    <row r="310" spans="1:8" ht="15" customHeight="1" x14ac:dyDescent="0.3">
      <c r="A310" s="170"/>
      <c r="B310" s="106" t="s">
        <v>8</v>
      </c>
      <c r="C310" s="107">
        <f t="shared" ref="C310:H310" si="51">C295+C298+C301+C304+C307</f>
        <v>2403</v>
      </c>
      <c r="D310" s="107">
        <f t="shared" si="51"/>
        <v>3121</v>
      </c>
      <c r="E310" s="107">
        <f t="shared" si="51"/>
        <v>5590</v>
      </c>
      <c r="F310" s="107">
        <f t="shared" si="51"/>
        <v>6380</v>
      </c>
      <c r="G310" s="107">
        <f t="shared" si="51"/>
        <v>962</v>
      </c>
      <c r="H310" s="107">
        <f t="shared" si="51"/>
        <v>18456</v>
      </c>
    </row>
    <row r="311" spans="1:8" ht="15" customHeight="1" x14ac:dyDescent="0.3">
      <c r="A311" s="170"/>
      <c r="B311" s="106" t="s">
        <v>9</v>
      </c>
      <c r="C311" s="107">
        <f t="shared" ref="C311:H311" si="52">C296+C299+C302+C305+C308</f>
        <v>5038</v>
      </c>
      <c r="D311" s="107">
        <f t="shared" si="52"/>
        <v>6243</v>
      </c>
      <c r="E311" s="107">
        <f t="shared" si="52"/>
        <v>10826</v>
      </c>
      <c r="F311" s="107">
        <f t="shared" si="52"/>
        <v>12086</v>
      </c>
      <c r="G311" s="107">
        <f t="shared" si="52"/>
        <v>1840</v>
      </c>
      <c r="H311" s="107">
        <f t="shared" si="52"/>
        <v>36033</v>
      </c>
    </row>
    <row r="312" spans="1:8" ht="15" customHeight="1" x14ac:dyDescent="0.3">
      <c r="A312" s="83" t="s">
        <v>112</v>
      </c>
      <c r="B312" s="4"/>
      <c r="C312" s="4"/>
      <c r="D312" s="4"/>
      <c r="E312" s="4"/>
    </row>
    <row r="315" spans="1:8" ht="15" customHeight="1" x14ac:dyDescent="0.3">
      <c r="A315" s="164" t="s">
        <v>73</v>
      </c>
      <c r="B315" s="164"/>
      <c r="C315" s="164"/>
      <c r="D315" s="164"/>
      <c r="E315" s="164"/>
      <c r="F315" s="164"/>
      <c r="G315" s="164"/>
      <c r="H315" s="164"/>
    </row>
    <row r="316" spans="1:8" ht="15" customHeight="1" x14ac:dyDescent="0.3">
      <c r="A316" s="164" t="s">
        <v>75</v>
      </c>
      <c r="B316" s="164"/>
      <c r="C316" s="164"/>
      <c r="D316" s="164"/>
      <c r="E316" s="164"/>
      <c r="F316" s="164"/>
      <c r="G316" s="164"/>
      <c r="H316" s="164"/>
    </row>
    <row r="317" spans="1:8" ht="15" customHeight="1" x14ac:dyDescent="0.3">
      <c r="A317" s="92" t="s">
        <v>100</v>
      </c>
      <c r="B317" s="93"/>
      <c r="C317" s="93" t="s">
        <v>38</v>
      </c>
      <c r="D317" s="93" t="s">
        <v>39</v>
      </c>
      <c r="E317" s="93" t="s">
        <v>40</v>
      </c>
      <c r="F317" s="93" t="s">
        <v>45</v>
      </c>
      <c r="G317" s="93" t="s">
        <v>0</v>
      </c>
      <c r="H317" s="93" t="s">
        <v>1</v>
      </c>
    </row>
    <row r="318" spans="1:8" ht="15" customHeight="1" x14ac:dyDescent="0.3">
      <c r="A318" s="165" t="s">
        <v>2</v>
      </c>
      <c r="B318" s="11" t="s">
        <v>7</v>
      </c>
      <c r="C318" s="38">
        <v>5</v>
      </c>
      <c r="D318" s="38">
        <v>21</v>
      </c>
      <c r="E318" s="38">
        <v>28</v>
      </c>
      <c r="F318" s="38">
        <v>68</v>
      </c>
      <c r="G318" s="38">
        <v>27</v>
      </c>
      <c r="H318" s="39">
        <f>SUM(C318:G318)</f>
        <v>149</v>
      </c>
    </row>
    <row r="319" spans="1:8" ht="15" customHeight="1" x14ac:dyDescent="0.3">
      <c r="A319" s="165"/>
      <c r="B319" s="11" t="s">
        <v>8</v>
      </c>
      <c r="C319" s="38">
        <v>612</v>
      </c>
      <c r="D319" s="38">
        <v>1514</v>
      </c>
      <c r="E319" s="38">
        <v>1684</v>
      </c>
      <c r="F319" s="38">
        <v>2157</v>
      </c>
      <c r="G319" s="38">
        <v>293</v>
      </c>
      <c r="H319" s="39">
        <f t="shared" ref="H319:H332" si="53">SUM(C319:G319)</f>
        <v>6260</v>
      </c>
    </row>
    <row r="320" spans="1:8" ht="15" customHeight="1" x14ac:dyDescent="0.3">
      <c r="A320" s="165"/>
      <c r="B320" s="11" t="s">
        <v>9</v>
      </c>
      <c r="C320" s="38">
        <v>1189</v>
      </c>
      <c r="D320" s="38">
        <v>2937</v>
      </c>
      <c r="E320" s="38">
        <v>3191</v>
      </c>
      <c r="F320" s="38">
        <v>4169</v>
      </c>
      <c r="G320" s="38">
        <v>551</v>
      </c>
      <c r="H320" s="39">
        <f t="shared" si="53"/>
        <v>12037</v>
      </c>
    </row>
    <row r="321" spans="1:8" ht="15" customHeight="1" x14ac:dyDescent="0.3">
      <c r="A321" s="166" t="s">
        <v>3</v>
      </c>
      <c r="B321" s="13" t="s">
        <v>7</v>
      </c>
      <c r="C321" s="36">
        <v>1</v>
      </c>
      <c r="D321" s="36">
        <v>21</v>
      </c>
      <c r="E321" s="36">
        <v>29</v>
      </c>
      <c r="F321" s="36">
        <v>35</v>
      </c>
      <c r="G321" s="36">
        <v>12</v>
      </c>
      <c r="H321" s="37">
        <f t="shared" si="53"/>
        <v>98</v>
      </c>
    </row>
    <row r="322" spans="1:8" ht="15" customHeight="1" x14ac:dyDescent="0.3">
      <c r="A322" s="166"/>
      <c r="B322" s="13" t="s">
        <v>8</v>
      </c>
      <c r="C322" s="36">
        <v>8</v>
      </c>
      <c r="D322" s="36">
        <v>224</v>
      </c>
      <c r="E322" s="36">
        <v>412</v>
      </c>
      <c r="F322" s="36">
        <v>709</v>
      </c>
      <c r="G322" s="36">
        <v>174</v>
      </c>
      <c r="H322" s="37">
        <f t="shared" si="53"/>
        <v>1527</v>
      </c>
    </row>
    <row r="323" spans="1:8" ht="15" customHeight="1" x14ac:dyDescent="0.3">
      <c r="A323" s="166"/>
      <c r="B323" s="13" t="s">
        <v>9</v>
      </c>
      <c r="C323" s="36">
        <v>16</v>
      </c>
      <c r="D323" s="36">
        <v>529</v>
      </c>
      <c r="E323" s="36">
        <v>819</v>
      </c>
      <c r="F323" s="36">
        <v>1313</v>
      </c>
      <c r="G323" s="36">
        <v>328</v>
      </c>
      <c r="H323" s="37">
        <f t="shared" si="53"/>
        <v>3005</v>
      </c>
    </row>
    <row r="324" spans="1:8" ht="15" customHeight="1" x14ac:dyDescent="0.3">
      <c r="A324" s="165" t="s">
        <v>4</v>
      </c>
      <c r="B324" s="11" t="s">
        <v>7</v>
      </c>
      <c r="C324" s="38">
        <v>3</v>
      </c>
      <c r="D324" s="38">
        <v>13</v>
      </c>
      <c r="E324" s="38">
        <v>34</v>
      </c>
      <c r="F324" s="38">
        <v>51</v>
      </c>
      <c r="G324" s="38">
        <v>13</v>
      </c>
      <c r="H324" s="39">
        <f t="shared" si="53"/>
        <v>114</v>
      </c>
    </row>
    <row r="325" spans="1:8" ht="15" customHeight="1" x14ac:dyDescent="0.3">
      <c r="A325" s="165"/>
      <c r="B325" s="11" t="s">
        <v>8</v>
      </c>
      <c r="C325" s="38">
        <v>714</v>
      </c>
      <c r="D325" s="38">
        <v>709</v>
      </c>
      <c r="E325" s="38">
        <v>1544</v>
      </c>
      <c r="F325" s="38">
        <v>1387</v>
      </c>
      <c r="G325" s="38">
        <v>167</v>
      </c>
      <c r="H325" s="39">
        <f t="shared" si="53"/>
        <v>4521</v>
      </c>
    </row>
    <row r="326" spans="1:8" ht="15" customHeight="1" x14ac:dyDescent="0.3">
      <c r="A326" s="165"/>
      <c r="B326" s="11" t="s">
        <v>9</v>
      </c>
      <c r="C326" s="38">
        <v>1356</v>
      </c>
      <c r="D326" s="38">
        <v>1351</v>
      </c>
      <c r="E326" s="38">
        <v>3025</v>
      </c>
      <c r="F326" s="38">
        <v>2570</v>
      </c>
      <c r="G326" s="38">
        <v>330</v>
      </c>
      <c r="H326" s="39">
        <f t="shared" si="53"/>
        <v>8632</v>
      </c>
    </row>
    <row r="327" spans="1:8" ht="15" customHeight="1" x14ac:dyDescent="0.3">
      <c r="A327" s="166" t="s">
        <v>5</v>
      </c>
      <c r="B327" s="13" t="s">
        <v>7</v>
      </c>
      <c r="C327" s="36">
        <v>0</v>
      </c>
      <c r="D327" s="36">
        <v>19</v>
      </c>
      <c r="E327" s="36">
        <v>49</v>
      </c>
      <c r="F327" s="36">
        <v>43</v>
      </c>
      <c r="G327" s="36">
        <v>11</v>
      </c>
      <c r="H327" s="37">
        <f t="shared" si="53"/>
        <v>122</v>
      </c>
    </row>
    <row r="328" spans="1:8" ht="15" customHeight="1" x14ac:dyDescent="0.3">
      <c r="A328" s="166"/>
      <c r="B328" s="13" t="s">
        <v>8</v>
      </c>
      <c r="C328" s="36">
        <v>0</v>
      </c>
      <c r="D328" s="36">
        <v>262</v>
      </c>
      <c r="E328" s="36">
        <v>1029</v>
      </c>
      <c r="F328" s="36">
        <v>901</v>
      </c>
      <c r="G328" s="36">
        <v>141</v>
      </c>
      <c r="H328" s="37">
        <f t="shared" si="53"/>
        <v>2333</v>
      </c>
    </row>
    <row r="329" spans="1:8" ht="15" customHeight="1" x14ac:dyDescent="0.3">
      <c r="A329" s="166"/>
      <c r="B329" s="13" t="s">
        <v>9</v>
      </c>
      <c r="C329" s="36">
        <v>0</v>
      </c>
      <c r="D329" s="36">
        <v>579</v>
      </c>
      <c r="E329" s="36">
        <v>2012</v>
      </c>
      <c r="F329" s="36">
        <v>1691</v>
      </c>
      <c r="G329" s="36">
        <v>296</v>
      </c>
      <c r="H329" s="37">
        <f t="shared" si="53"/>
        <v>4578</v>
      </c>
    </row>
    <row r="330" spans="1:8" ht="15" customHeight="1" x14ac:dyDescent="0.3">
      <c r="A330" s="165" t="s">
        <v>6</v>
      </c>
      <c r="B330" s="11" t="s">
        <v>7</v>
      </c>
      <c r="C330" s="38">
        <v>3</v>
      </c>
      <c r="D330" s="38">
        <v>9</v>
      </c>
      <c r="E330" s="38">
        <v>36</v>
      </c>
      <c r="F330" s="38">
        <v>70</v>
      </c>
      <c r="G330" s="38">
        <v>15</v>
      </c>
      <c r="H330" s="39">
        <f t="shared" si="53"/>
        <v>133</v>
      </c>
    </row>
    <row r="331" spans="1:8" ht="15" customHeight="1" x14ac:dyDescent="0.3">
      <c r="A331" s="165"/>
      <c r="B331" s="11" t="s">
        <v>8</v>
      </c>
      <c r="C331" s="38">
        <v>1022</v>
      </c>
      <c r="D331" s="38">
        <v>598</v>
      </c>
      <c r="E331" s="38">
        <v>1176</v>
      </c>
      <c r="F331" s="38">
        <v>1607</v>
      </c>
      <c r="G331" s="38">
        <v>206</v>
      </c>
      <c r="H331" s="39">
        <f t="shared" si="53"/>
        <v>4609</v>
      </c>
    </row>
    <row r="332" spans="1:8" ht="15" customHeight="1" x14ac:dyDescent="0.3">
      <c r="A332" s="165"/>
      <c r="B332" s="11" t="s">
        <v>9</v>
      </c>
      <c r="C332" s="38">
        <v>2387</v>
      </c>
      <c r="D332" s="38">
        <v>1202</v>
      </c>
      <c r="E332" s="38">
        <v>2243</v>
      </c>
      <c r="F332" s="38">
        <v>3055</v>
      </c>
      <c r="G332" s="38">
        <v>375</v>
      </c>
      <c r="H332" s="39">
        <f t="shared" si="53"/>
        <v>9262</v>
      </c>
    </row>
    <row r="333" spans="1:8" ht="15" customHeight="1" x14ac:dyDescent="0.3">
      <c r="A333" s="170" t="s">
        <v>1</v>
      </c>
      <c r="B333" s="106" t="s">
        <v>7</v>
      </c>
      <c r="C333" s="107">
        <f>C318+C321+C324+C327+C330</f>
        <v>12</v>
      </c>
      <c r="D333" s="107">
        <f t="shared" ref="D333:H333" si="54">D318+D321+D324+D327+D330</f>
        <v>83</v>
      </c>
      <c r="E333" s="107">
        <f t="shared" si="54"/>
        <v>176</v>
      </c>
      <c r="F333" s="107">
        <f t="shared" si="54"/>
        <v>267</v>
      </c>
      <c r="G333" s="107">
        <f t="shared" si="54"/>
        <v>78</v>
      </c>
      <c r="H333" s="107">
        <f t="shared" si="54"/>
        <v>616</v>
      </c>
    </row>
    <row r="334" spans="1:8" ht="15" customHeight="1" x14ac:dyDescent="0.3">
      <c r="A334" s="170"/>
      <c r="B334" s="106" t="s">
        <v>8</v>
      </c>
      <c r="C334" s="107">
        <f t="shared" ref="C334:H334" si="55">C319+C322+C325+C328+C331</f>
        <v>2356</v>
      </c>
      <c r="D334" s="107">
        <f t="shared" si="55"/>
        <v>3307</v>
      </c>
      <c r="E334" s="107">
        <f t="shared" si="55"/>
        <v>5845</v>
      </c>
      <c r="F334" s="107">
        <f t="shared" si="55"/>
        <v>6761</v>
      </c>
      <c r="G334" s="107">
        <f t="shared" si="55"/>
        <v>981</v>
      </c>
      <c r="H334" s="107">
        <f t="shared" si="55"/>
        <v>19250</v>
      </c>
    </row>
    <row r="335" spans="1:8" ht="15" customHeight="1" x14ac:dyDescent="0.3">
      <c r="A335" s="170"/>
      <c r="B335" s="106" t="s">
        <v>9</v>
      </c>
      <c r="C335" s="107">
        <f t="shared" ref="C335:H335" si="56">C320+C323+C326+C329+C332</f>
        <v>4948</v>
      </c>
      <c r="D335" s="107">
        <f t="shared" si="56"/>
        <v>6598</v>
      </c>
      <c r="E335" s="107">
        <f t="shared" si="56"/>
        <v>11290</v>
      </c>
      <c r="F335" s="107">
        <f t="shared" si="56"/>
        <v>12798</v>
      </c>
      <c r="G335" s="107">
        <f t="shared" si="56"/>
        <v>1880</v>
      </c>
      <c r="H335" s="107">
        <f t="shared" si="56"/>
        <v>37514</v>
      </c>
    </row>
    <row r="336" spans="1:8" ht="15" customHeight="1" x14ac:dyDescent="0.3">
      <c r="A336" s="83" t="s">
        <v>112</v>
      </c>
      <c r="B336" s="4"/>
      <c r="C336" s="4"/>
      <c r="D336" s="4"/>
      <c r="E336" s="4"/>
    </row>
  </sheetData>
  <mergeCells count="112">
    <mergeCell ref="A172:H172"/>
    <mergeCell ref="A279:A281"/>
    <mergeCell ref="A117:A119"/>
    <mergeCell ref="A99:H99"/>
    <mergeCell ref="A100:H100"/>
    <mergeCell ref="A102:A104"/>
    <mergeCell ref="A105:A107"/>
    <mergeCell ref="A108:A110"/>
    <mergeCell ref="A276:A278"/>
    <mergeCell ref="A183:A185"/>
    <mergeCell ref="A186:A188"/>
    <mergeCell ref="A135:A137"/>
    <mergeCell ref="A138:A140"/>
    <mergeCell ref="A141:A143"/>
    <mergeCell ref="A123:H123"/>
    <mergeCell ref="A124:H124"/>
    <mergeCell ref="A126:A128"/>
    <mergeCell ref="A129:A131"/>
    <mergeCell ref="A132:A134"/>
    <mergeCell ref="A147:H147"/>
    <mergeCell ref="A148:H148"/>
    <mergeCell ref="A171:H171"/>
    <mergeCell ref="A180:A182"/>
    <mergeCell ref="A174:A176"/>
    <mergeCell ref="A177:A179"/>
    <mergeCell ref="A315:H315"/>
    <mergeCell ref="A159:A161"/>
    <mergeCell ref="A162:A164"/>
    <mergeCell ref="A165:A167"/>
    <mergeCell ref="A150:A152"/>
    <mergeCell ref="A153:A155"/>
    <mergeCell ref="A156:A158"/>
    <mergeCell ref="A321:A323"/>
    <mergeCell ref="A270:A272"/>
    <mergeCell ref="A189:A191"/>
    <mergeCell ref="A228:A230"/>
    <mergeCell ref="A231:A233"/>
    <mergeCell ref="A225:A227"/>
    <mergeCell ref="A210:A212"/>
    <mergeCell ref="A195:H195"/>
    <mergeCell ref="A219:H219"/>
    <mergeCell ref="A220:H220"/>
    <mergeCell ref="A222:A224"/>
    <mergeCell ref="A196:H196"/>
    <mergeCell ref="A204:A206"/>
    <mergeCell ref="A207:A209"/>
    <mergeCell ref="A213:A215"/>
    <mergeCell ref="A198:A200"/>
    <mergeCell ref="A201:A203"/>
    <mergeCell ref="A282:A284"/>
    <mergeCell ref="A309:A311"/>
    <mergeCell ref="A333:A335"/>
    <mergeCell ref="A267:H267"/>
    <mergeCell ref="A234:A236"/>
    <mergeCell ref="A261:A263"/>
    <mergeCell ref="A243:H243"/>
    <mergeCell ref="A244:H244"/>
    <mergeCell ref="A249:A251"/>
    <mergeCell ref="A252:A254"/>
    <mergeCell ref="A255:A257"/>
    <mergeCell ref="A258:A260"/>
    <mergeCell ref="A237:A239"/>
    <mergeCell ref="A246:A248"/>
    <mergeCell ref="A324:A326"/>
    <mergeCell ref="A327:A329"/>
    <mergeCell ref="A291:H291"/>
    <mergeCell ref="A273:A275"/>
    <mergeCell ref="A316:H316"/>
    <mergeCell ref="A297:A299"/>
    <mergeCell ref="A294:A296"/>
    <mergeCell ref="A330:A332"/>
    <mergeCell ref="A268:H268"/>
    <mergeCell ref="A318:A320"/>
    <mergeCell ref="A52:H52"/>
    <mergeCell ref="A54:A56"/>
    <mergeCell ref="A57:A59"/>
    <mergeCell ref="A60:A62"/>
    <mergeCell ref="A111:A113"/>
    <mergeCell ref="A114:A116"/>
    <mergeCell ref="A75:H75"/>
    <mergeCell ref="A76:H76"/>
    <mergeCell ref="A78:A80"/>
    <mergeCell ref="A63:A65"/>
    <mergeCell ref="A81:A83"/>
    <mergeCell ref="A84:A86"/>
    <mergeCell ref="A87:A89"/>
    <mergeCell ref="A90:A92"/>
    <mergeCell ref="A93:A95"/>
    <mergeCell ref="A292:H292"/>
    <mergeCell ref="A300:A302"/>
    <mergeCell ref="A303:A305"/>
    <mergeCell ref="A306:A308"/>
    <mergeCell ref="A3:H3"/>
    <mergeCell ref="A4:H4"/>
    <mergeCell ref="A6:A8"/>
    <mergeCell ref="A9:A11"/>
    <mergeCell ref="A12:A14"/>
    <mergeCell ref="A15:A17"/>
    <mergeCell ref="A18:A20"/>
    <mergeCell ref="A21:A23"/>
    <mergeCell ref="A66:A68"/>
    <mergeCell ref="A39:A41"/>
    <mergeCell ref="A42:A44"/>
    <mergeCell ref="A45:A47"/>
    <mergeCell ref="A27:H27"/>
    <mergeCell ref="A28:H28"/>
    <mergeCell ref="A30:A32"/>
    <mergeCell ref="A33:A35"/>
    <mergeCell ref="A36:A38"/>
    <mergeCell ref="A285:A287"/>
    <mergeCell ref="A69:A71"/>
    <mergeCell ref="A51:H5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20" max="16383" man="1"/>
    <brk id="144" max="16383" man="1"/>
    <brk id="168" max="16383" man="1"/>
    <brk id="192" max="16383" man="1"/>
    <brk id="216" max="16383" man="1"/>
    <brk id="240" max="16383" man="1"/>
    <brk id="264" max="16383" man="1"/>
    <brk id="288" max="16383" man="1"/>
    <brk id="312"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D740F-9153-4B93-BDED-9C55EB8139A2}">
  <sheetPr>
    <tabColor theme="5" tint="0.39997558519241921"/>
  </sheetPr>
  <dimension ref="A1:AA63"/>
  <sheetViews>
    <sheetView showGridLines="0" topLeftCell="A38" workbookViewId="0">
      <selection activeCell="M3" sqref="M3:Q62"/>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71" t="s">
        <v>141</v>
      </c>
      <c r="B1" s="171"/>
      <c r="C1" s="171"/>
      <c r="D1" s="171"/>
      <c r="E1" s="171"/>
      <c r="F1" s="171"/>
      <c r="G1" s="171"/>
      <c r="H1" s="146"/>
      <c r="I1" s="146"/>
      <c r="J1" s="146"/>
      <c r="K1" s="171" t="s">
        <v>145</v>
      </c>
      <c r="L1" s="171"/>
      <c r="M1" s="171"/>
      <c r="N1" s="171"/>
      <c r="O1" s="171"/>
      <c r="P1" s="171"/>
      <c r="Q1" s="171"/>
      <c r="R1" s="146"/>
      <c r="S1" s="146"/>
      <c r="T1" s="146"/>
      <c r="U1" s="171" t="s">
        <v>143</v>
      </c>
      <c r="V1" s="171"/>
      <c r="W1" s="171"/>
      <c r="X1" s="171"/>
      <c r="Y1" s="171"/>
      <c r="Z1" s="171"/>
      <c r="AA1" s="171"/>
    </row>
    <row r="2" spans="1:27" x14ac:dyDescent="0.3">
      <c r="A2" s="147" t="s">
        <v>101</v>
      </c>
      <c r="B2" s="147" t="s">
        <v>142</v>
      </c>
      <c r="C2" s="147">
        <v>2019</v>
      </c>
      <c r="D2" s="147">
        <v>2020</v>
      </c>
      <c r="E2" s="147">
        <v>2021</v>
      </c>
      <c r="F2" s="147">
        <v>2022</v>
      </c>
      <c r="G2" s="147">
        <v>2023</v>
      </c>
      <c r="H2" s="146"/>
      <c r="I2" s="146"/>
      <c r="J2" s="146"/>
      <c r="K2" s="147" t="s">
        <v>101</v>
      </c>
      <c r="L2" s="147" t="s">
        <v>142</v>
      </c>
      <c r="M2" s="147">
        <v>2019</v>
      </c>
      <c r="N2" s="147">
        <v>2020</v>
      </c>
      <c r="O2" s="147">
        <v>2021</v>
      </c>
      <c r="P2" s="147">
        <v>2022</v>
      </c>
      <c r="Q2" s="147">
        <v>2023</v>
      </c>
      <c r="R2" s="146"/>
      <c r="S2" s="146"/>
      <c r="T2" s="146"/>
      <c r="U2" s="147" t="s">
        <v>101</v>
      </c>
      <c r="V2" s="147" t="s">
        <v>142</v>
      </c>
      <c r="W2" s="147">
        <v>2019</v>
      </c>
      <c r="X2" s="147">
        <v>2020</v>
      </c>
      <c r="Y2" s="147">
        <v>2021</v>
      </c>
      <c r="Z2" s="147">
        <v>2022</v>
      </c>
      <c r="AA2" s="147">
        <v>2023</v>
      </c>
    </row>
    <row r="3" spans="1:27" x14ac:dyDescent="0.3">
      <c r="A3" s="172" t="s">
        <v>6</v>
      </c>
      <c r="B3" s="146" t="s">
        <v>129</v>
      </c>
      <c r="C3" s="148">
        <v>3425</v>
      </c>
      <c r="D3" s="148">
        <v>3571</v>
      </c>
      <c r="E3" s="148">
        <v>3707</v>
      </c>
      <c r="F3" s="148">
        <v>3764</v>
      </c>
      <c r="G3" s="148">
        <v>4267</v>
      </c>
      <c r="H3" s="146"/>
      <c r="I3" s="146"/>
      <c r="J3" s="146"/>
      <c r="K3" s="172" t="s">
        <v>6</v>
      </c>
      <c r="L3" s="146" t="s">
        <v>129</v>
      </c>
      <c r="M3" s="148">
        <v>5529</v>
      </c>
      <c r="N3" s="148">
        <v>6082</v>
      </c>
      <c r="O3" s="148">
        <v>6330</v>
      </c>
      <c r="P3" s="148">
        <v>6445</v>
      </c>
      <c r="Q3" s="148">
        <v>7844</v>
      </c>
      <c r="R3" s="146"/>
      <c r="S3" s="146"/>
      <c r="T3" s="146"/>
      <c r="U3" s="172" t="s">
        <v>6</v>
      </c>
      <c r="V3" s="146" t="s">
        <v>129</v>
      </c>
      <c r="W3" s="148">
        <v>15328</v>
      </c>
      <c r="X3" s="148">
        <v>16584</v>
      </c>
      <c r="Y3" s="148">
        <v>16957</v>
      </c>
      <c r="Z3" s="148">
        <v>17145</v>
      </c>
      <c r="AA3" s="148">
        <v>19219</v>
      </c>
    </row>
    <row r="4" spans="1:27" x14ac:dyDescent="0.3">
      <c r="A4" s="172"/>
      <c r="B4" s="146" t="s">
        <v>130</v>
      </c>
      <c r="C4" s="148">
        <v>3283</v>
      </c>
      <c r="D4" s="148">
        <v>3691</v>
      </c>
      <c r="E4" s="148">
        <v>3668</v>
      </c>
      <c r="F4" s="148">
        <v>3811</v>
      </c>
      <c r="G4" s="148">
        <v>4353</v>
      </c>
      <c r="H4" s="146"/>
      <c r="I4" s="146"/>
      <c r="J4" s="146"/>
      <c r="K4" s="172"/>
      <c r="L4" s="146" t="s">
        <v>130</v>
      </c>
      <c r="M4" s="148">
        <v>5342</v>
      </c>
      <c r="N4" s="148">
        <v>6297</v>
      </c>
      <c r="O4" s="148">
        <v>6184</v>
      </c>
      <c r="P4" s="148">
        <v>6510</v>
      </c>
      <c r="Q4" s="148">
        <v>7974</v>
      </c>
      <c r="R4" s="146"/>
      <c r="S4" s="146"/>
      <c r="T4" s="146"/>
      <c r="U4" s="172"/>
      <c r="V4" s="146" t="s">
        <v>130</v>
      </c>
      <c r="W4" s="148">
        <v>14782</v>
      </c>
      <c r="X4" s="148">
        <v>17162</v>
      </c>
      <c r="Y4" s="148">
        <v>16689</v>
      </c>
      <c r="Z4" s="148">
        <v>17265</v>
      </c>
      <c r="AA4" s="148">
        <v>19526</v>
      </c>
    </row>
    <row r="5" spans="1:27" x14ac:dyDescent="0.3">
      <c r="A5" s="172"/>
      <c r="B5" s="146" t="s">
        <v>131</v>
      </c>
      <c r="C5" s="148">
        <v>3351</v>
      </c>
      <c r="D5" s="148">
        <v>3751</v>
      </c>
      <c r="E5" s="148">
        <v>3754</v>
      </c>
      <c r="F5" s="148">
        <v>3898</v>
      </c>
      <c r="G5" s="148">
        <v>4462</v>
      </c>
      <c r="H5" s="146"/>
      <c r="I5" s="146"/>
      <c r="J5" s="146"/>
      <c r="K5" s="172"/>
      <c r="L5" s="146" t="s">
        <v>131</v>
      </c>
      <c r="M5" s="148">
        <v>5445</v>
      </c>
      <c r="N5" s="148">
        <v>6335</v>
      </c>
      <c r="O5" s="148">
        <v>6296</v>
      </c>
      <c r="P5" s="148">
        <v>6610</v>
      </c>
      <c r="Q5" s="148">
        <v>8143</v>
      </c>
      <c r="R5" s="146"/>
      <c r="S5" s="146"/>
      <c r="T5" s="146"/>
      <c r="U5" s="172"/>
      <c r="V5" s="146" t="s">
        <v>131</v>
      </c>
      <c r="W5" s="148">
        <v>15112</v>
      </c>
      <c r="X5" s="148">
        <v>17301</v>
      </c>
      <c r="Y5" s="148">
        <v>17042</v>
      </c>
      <c r="Z5" s="148">
        <v>17556</v>
      </c>
      <c r="AA5" s="148">
        <v>19935</v>
      </c>
    </row>
    <row r="6" spans="1:27" x14ac:dyDescent="0.3">
      <c r="A6" s="172"/>
      <c r="B6" s="146" t="s">
        <v>132</v>
      </c>
      <c r="C6" s="148">
        <v>3336</v>
      </c>
      <c r="D6" s="148">
        <v>3691</v>
      </c>
      <c r="E6" s="148">
        <v>3829</v>
      </c>
      <c r="F6" s="148">
        <v>4056</v>
      </c>
      <c r="G6" s="148">
        <v>4621</v>
      </c>
      <c r="H6" s="146"/>
      <c r="I6" s="146"/>
      <c r="J6" s="146"/>
      <c r="K6" s="172"/>
      <c r="L6" s="146" t="s">
        <v>132</v>
      </c>
      <c r="M6" s="148">
        <v>5527</v>
      </c>
      <c r="N6" s="148">
        <v>6229</v>
      </c>
      <c r="O6" s="148">
        <v>6411</v>
      </c>
      <c r="P6" s="148">
        <v>6770</v>
      </c>
      <c r="Q6" s="148">
        <v>8395</v>
      </c>
      <c r="R6" s="146"/>
      <c r="S6" s="146"/>
      <c r="T6" s="146"/>
      <c r="U6" s="172"/>
      <c r="V6" s="146" t="s">
        <v>132</v>
      </c>
      <c r="W6" s="148">
        <v>15341</v>
      </c>
      <c r="X6" s="148">
        <v>16963</v>
      </c>
      <c r="Y6" s="148">
        <v>17343</v>
      </c>
      <c r="Z6" s="148">
        <v>18013</v>
      </c>
      <c r="AA6" s="148">
        <v>20545</v>
      </c>
    </row>
    <row r="7" spans="1:27" x14ac:dyDescent="0.3">
      <c r="A7" s="172"/>
      <c r="B7" s="146" t="s">
        <v>133</v>
      </c>
      <c r="C7" s="148">
        <v>3482</v>
      </c>
      <c r="D7" s="148">
        <v>3770</v>
      </c>
      <c r="E7" s="148">
        <v>3928</v>
      </c>
      <c r="F7" s="148">
        <v>4174</v>
      </c>
      <c r="G7" s="148">
        <v>4869</v>
      </c>
      <c r="H7" s="146"/>
      <c r="I7" s="146"/>
      <c r="J7" s="146"/>
      <c r="K7" s="172"/>
      <c r="L7" s="146" t="s">
        <v>133</v>
      </c>
      <c r="M7" s="148">
        <v>5832</v>
      </c>
      <c r="N7" s="148">
        <v>6355</v>
      </c>
      <c r="O7" s="148">
        <v>6583</v>
      </c>
      <c r="P7" s="148">
        <v>7042</v>
      </c>
      <c r="Q7" s="148">
        <v>8819</v>
      </c>
      <c r="R7" s="146"/>
      <c r="S7" s="146"/>
      <c r="T7" s="146"/>
      <c r="U7" s="172"/>
      <c r="V7" s="146" t="s">
        <v>133</v>
      </c>
      <c r="W7" s="148">
        <v>15948</v>
      </c>
      <c r="X7" s="148">
        <v>17270</v>
      </c>
      <c r="Y7" s="148">
        <v>17801</v>
      </c>
      <c r="Z7" s="148">
        <v>18595</v>
      </c>
      <c r="AA7" s="148">
        <v>21513</v>
      </c>
    </row>
    <row r="8" spans="1:27" x14ac:dyDescent="0.3">
      <c r="A8" s="172"/>
      <c r="B8" s="146" t="s">
        <v>134</v>
      </c>
      <c r="C8" s="148">
        <v>3616</v>
      </c>
      <c r="D8" s="148">
        <v>3880</v>
      </c>
      <c r="E8" s="148">
        <v>4136</v>
      </c>
      <c r="F8" s="148">
        <v>4741</v>
      </c>
      <c r="G8" s="148">
        <v>5113</v>
      </c>
      <c r="H8" s="146"/>
      <c r="I8" s="146"/>
      <c r="J8" s="146"/>
      <c r="K8" s="172"/>
      <c r="L8" s="146" t="s">
        <v>134</v>
      </c>
      <c r="M8" s="148">
        <v>6035</v>
      </c>
      <c r="N8" s="148">
        <v>6457</v>
      </c>
      <c r="O8" s="148">
        <v>6892</v>
      </c>
      <c r="P8" s="148">
        <v>7736</v>
      </c>
      <c r="Q8" s="148">
        <v>9325</v>
      </c>
      <c r="R8" s="146"/>
      <c r="S8" s="146"/>
      <c r="T8" s="146"/>
      <c r="U8" s="172"/>
      <c r="V8" s="146" t="s">
        <v>134</v>
      </c>
      <c r="W8" s="148">
        <v>16568</v>
      </c>
      <c r="X8" s="148">
        <v>17645</v>
      </c>
      <c r="Y8" s="148">
        <v>18585</v>
      </c>
      <c r="Z8" s="148">
        <v>20411</v>
      </c>
      <c r="AA8" s="148">
        <v>22580</v>
      </c>
    </row>
    <row r="9" spans="1:27" x14ac:dyDescent="0.3">
      <c r="A9" s="172"/>
      <c r="B9" s="146" t="s">
        <v>135</v>
      </c>
      <c r="C9" s="148">
        <v>3810</v>
      </c>
      <c r="D9" s="148">
        <v>3967</v>
      </c>
      <c r="E9" s="148">
        <v>4258</v>
      </c>
      <c r="F9" s="148">
        <v>4915</v>
      </c>
      <c r="G9" s="148">
        <v>5363</v>
      </c>
      <c r="H9" s="146"/>
      <c r="I9" s="146"/>
      <c r="J9" s="146"/>
      <c r="K9" s="172"/>
      <c r="L9" s="146" t="s">
        <v>135</v>
      </c>
      <c r="M9" s="148">
        <v>6344</v>
      </c>
      <c r="N9" s="148">
        <v>6624</v>
      </c>
      <c r="O9" s="148">
        <v>7079</v>
      </c>
      <c r="P9" s="148">
        <v>8606</v>
      </c>
      <c r="Q9" s="148">
        <v>9743</v>
      </c>
      <c r="R9" s="146"/>
      <c r="S9" s="146"/>
      <c r="T9" s="146"/>
      <c r="U9" s="172"/>
      <c r="V9" s="146" t="s">
        <v>135</v>
      </c>
      <c r="W9" s="148">
        <v>17485</v>
      </c>
      <c r="X9" s="148">
        <v>17990</v>
      </c>
      <c r="Y9" s="148">
        <v>19047</v>
      </c>
      <c r="Z9" s="148">
        <v>21752</v>
      </c>
      <c r="AA9" s="148">
        <v>23592</v>
      </c>
    </row>
    <row r="10" spans="1:27" x14ac:dyDescent="0.3">
      <c r="A10" s="172"/>
      <c r="B10" s="146" t="s">
        <v>136</v>
      </c>
      <c r="C10" s="148">
        <v>3891</v>
      </c>
      <c r="D10" s="148">
        <v>4120</v>
      </c>
      <c r="E10" s="148">
        <v>4234</v>
      </c>
      <c r="F10" s="148">
        <v>4773</v>
      </c>
      <c r="G10" s="148">
        <v>5296</v>
      </c>
      <c r="H10" s="146"/>
      <c r="I10" s="146"/>
      <c r="J10" s="146"/>
      <c r="K10" s="172"/>
      <c r="L10" s="146" t="s">
        <v>136</v>
      </c>
      <c r="M10" s="148">
        <v>6408</v>
      </c>
      <c r="N10" s="148">
        <v>6835</v>
      </c>
      <c r="O10" s="148">
        <v>7044</v>
      </c>
      <c r="P10" s="148">
        <v>8555</v>
      </c>
      <c r="Q10" s="148">
        <v>9624</v>
      </c>
      <c r="R10" s="146"/>
      <c r="S10" s="146"/>
      <c r="T10" s="146"/>
      <c r="U10" s="172"/>
      <c r="V10" s="146" t="s">
        <v>136</v>
      </c>
      <c r="W10" s="148">
        <v>17743</v>
      </c>
      <c r="X10" s="148">
        <v>18473</v>
      </c>
      <c r="Y10" s="148">
        <v>18875</v>
      </c>
      <c r="Z10" s="148">
        <v>20981</v>
      </c>
      <c r="AA10" s="148">
        <v>23193</v>
      </c>
    </row>
    <row r="11" spans="1:27" x14ac:dyDescent="0.3">
      <c r="A11" s="172"/>
      <c r="B11" s="146" t="s">
        <v>137</v>
      </c>
      <c r="C11" s="148">
        <v>3800</v>
      </c>
      <c r="D11" s="148">
        <v>4195</v>
      </c>
      <c r="E11" s="148">
        <v>4209</v>
      </c>
      <c r="F11" s="148">
        <v>4743</v>
      </c>
      <c r="G11" s="148">
        <v>5258</v>
      </c>
      <c r="H11" s="146"/>
      <c r="I11" s="146"/>
      <c r="J11" s="146"/>
      <c r="K11" s="172"/>
      <c r="L11" s="146" t="s">
        <v>137</v>
      </c>
      <c r="M11" s="148">
        <v>6276</v>
      </c>
      <c r="N11" s="148">
        <v>7089</v>
      </c>
      <c r="O11" s="148">
        <v>6996</v>
      </c>
      <c r="P11" s="148">
        <v>8513</v>
      </c>
      <c r="Q11" s="148">
        <v>9614</v>
      </c>
      <c r="R11" s="146"/>
      <c r="S11" s="146"/>
      <c r="T11" s="146"/>
      <c r="U11" s="172"/>
      <c r="V11" s="146" t="s">
        <v>137</v>
      </c>
      <c r="W11" s="148">
        <v>17316</v>
      </c>
      <c r="X11" s="148">
        <v>19002</v>
      </c>
      <c r="Y11" s="148">
        <v>18666</v>
      </c>
      <c r="Z11" s="148">
        <v>20865</v>
      </c>
      <c r="AA11" s="148">
        <v>23044</v>
      </c>
    </row>
    <row r="12" spans="1:27" x14ac:dyDescent="0.3">
      <c r="A12" s="172"/>
      <c r="B12" s="146" t="s">
        <v>138</v>
      </c>
      <c r="C12" s="148">
        <v>3732</v>
      </c>
      <c r="D12" s="148">
        <v>3942</v>
      </c>
      <c r="E12" s="148">
        <v>4028</v>
      </c>
      <c r="F12" s="148">
        <v>4542</v>
      </c>
      <c r="G12" s="148">
        <v>4962</v>
      </c>
      <c r="H12" s="146"/>
      <c r="I12" s="146"/>
      <c r="J12" s="146"/>
      <c r="K12" s="172"/>
      <c r="L12" s="146" t="s">
        <v>138</v>
      </c>
      <c r="M12" s="148">
        <v>6278</v>
      </c>
      <c r="N12" s="148">
        <v>6604</v>
      </c>
      <c r="O12" s="148">
        <v>6797</v>
      </c>
      <c r="P12" s="148">
        <v>8229</v>
      </c>
      <c r="Q12" s="148">
        <v>9083</v>
      </c>
      <c r="R12" s="146"/>
      <c r="S12" s="146"/>
      <c r="T12" s="146"/>
      <c r="U12" s="172"/>
      <c r="V12" s="146" t="s">
        <v>138</v>
      </c>
      <c r="W12" s="148">
        <v>17141</v>
      </c>
      <c r="X12" s="148">
        <v>17806</v>
      </c>
      <c r="Y12" s="148">
        <v>18103</v>
      </c>
      <c r="Z12" s="148">
        <v>20204</v>
      </c>
      <c r="AA12" s="148">
        <v>21891</v>
      </c>
    </row>
    <row r="13" spans="1:27" x14ac:dyDescent="0.3">
      <c r="A13" s="172"/>
      <c r="B13" s="146" t="s">
        <v>139</v>
      </c>
      <c r="C13" s="148">
        <v>3504</v>
      </c>
      <c r="D13" s="148">
        <v>3753</v>
      </c>
      <c r="E13" s="148">
        <v>3828</v>
      </c>
      <c r="F13" s="148">
        <v>4355</v>
      </c>
      <c r="G13" s="148">
        <v>4659</v>
      </c>
      <c r="H13" s="146"/>
      <c r="I13" s="146"/>
      <c r="J13" s="146"/>
      <c r="K13" s="172"/>
      <c r="L13" s="146" t="s">
        <v>139</v>
      </c>
      <c r="M13" s="148">
        <v>6005</v>
      </c>
      <c r="N13" s="148">
        <v>6321</v>
      </c>
      <c r="O13" s="148">
        <v>6535</v>
      </c>
      <c r="P13" s="148">
        <v>7970</v>
      </c>
      <c r="Q13" s="148">
        <v>8586</v>
      </c>
      <c r="R13" s="146"/>
      <c r="S13" s="146"/>
      <c r="T13" s="146"/>
      <c r="U13" s="172"/>
      <c r="V13" s="146" t="s">
        <v>139</v>
      </c>
      <c r="W13" s="148">
        <v>16322</v>
      </c>
      <c r="X13" s="148">
        <v>17010</v>
      </c>
      <c r="Y13" s="148">
        <v>17360</v>
      </c>
      <c r="Z13" s="148">
        <v>19557</v>
      </c>
      <c r="AA13" s="148">
        <v>20772</v>
      </c>
    </row>
    <row r="14" spans="1:27" x14ac:dyDescent="0.3">
      <c r="A14" s="172"/>
      <c r="B14" s="146" t="s">
        <v>140</v>
      </c>
      <c r="C14" s="148">
        <v>3487</v>
      </c>
      <c r="D14" s="148">
        <v>3604</v>
      </c>
      <c r="E14" s="148">
        <v>3669</v>
      </c>
      <c r="F14" s="148">
        <v>4237</v>
      </c>
      <c r="G14" s="148">
        <v>4581</v>
      </c>
      <c r="H14" s="146"/>
      <c r="I14" s="146"/>
      <c r="J14" s="146"/>
      <c r="K14" s="172"/>
      <c r="L14" s="146" t="s">
        <v>140</v>
      </c>
      <c r="M14" s="148">
        <v>6000</v>
      </c>
      <c r="N14" s="148">
        <v>6158</v>
      </c>
      <c r="O14" s="148">
        <v>6283</v>
      </c>
      <c r="P14" s="148">
        <v>7783</v>
      </c>
      <c r="Q14" s="148">
        <v>8433</v>
      </c>
      <c r="R14" s="146"/>
      <c r="S14" s="146"/>
      <c r="T14" s="146"/>
      <c r="U14" s="172"/>
      <c r="V14" s="146" t="s">
        <v>140</v>
      </c>
      <c r="W14" s="148">
        <v>16226</v>
      </c>
      <c r="X14" s="148">
        <v>16513</v>
      </c>
      <c r="Y14" s="148">
        <v>16697</v>
      </c>
      <c r="Z14" s="148">
        <v>19164</v>
      </c>
      <c r="AA14" s="148">
        <v>20427</v>
      </c>
    </row>
    <row r="15" spans="1:27" x14ac:dyDescent="0.3">
      <c r="A15" s="173" t="s">
        <v>2</v>
      </c>
      <c r="B15" s="149" t="s">
        <v>129</v>
      </c>
      <c r="C15" s="150">
        <v>2331</v>
      </c>
      <c r="D15" s="150">
        <v>2322</v>
      </c>
      <c r="E15" s="150">
        <v>2276</v>
      </c>
      <c r="F15" s="150">
        <v>2299</v>
      </c>
      <c r="G15" s="150">
        <v>2577</v>
      </c>
      <c r="H15" s="146"/>
      <c r="I15" s="146"/>
      <c r="J15" s="146"/>
      <c r="K15" s="173" t="s">
        <v>2</v>
      </c>
      <c r="L15" s="149" t="s">
        <v>129</v>
      </c>
      <c r="M15" s="150">
        <v>4535</v>
      </c>
      <c r="N15" s="150">
        <v>4647</v>
      </c>
      <c r="O15" s="150">
        <v>4641</v>
      </c>
      <c r="P15" s="150">
        <v>4592</v>
      </c>
      <c r="Q15" s="150">
        <v>5453</v>
      </c>
      <c r="R15" s="146"/>
      <c r="S15" s="146"/>
      <c r="T15" s="146"/>
      <c r="U15" s="173" t="s">
        <v>2</v>
      </c>
      <c r="V15" s="149" t="s">
        <v>129</v>
      </c>
      <c r="W15" s="150">
        <v>11625</v>
      </c>
      <c r="X15" s="150">
        <v>11892</v>
      </c>
      <c r="Y15" s="150">
        <v>11663</v>
      </c>
      <c r="Z15" s="150">
        <v>11491</v>
      </c>
      <c r="AA15" s="150">
        <v>13034</v>
      </c>
    </row>
    <row r="16" spans="1:27" x14ac:dyDescent="0.3">
      <c r="A16" s="173"/>
      <c r="B16" s="149" t="s">
        <v>130</v>
      </c>
      <c r="C16" s="150">
        <v>2223</v>
      </c>
      <c r="D16" s="150">
        <v>2352</v>
      </c>
      <c r="E16" s="150">
        <v>2214</v>
      </c>
      <c r="F16" s="150">
        <v>2286</v>
      </c>
      <c r="G16" s="150">
        <v>2630</v>
      </c>
      <c r="H16" s="146"/>
      <c r="I16" s="146"/>
      <c r="J16" s="146"/>
      <c r="K16" s="173"/>
      <c r="L16" s="149" t="s">
        <v>130</v>
      </c>
      <c r="M16" s="150">
        <v>4244</v>
      </c>
      <c r="N16" s="150">
        <v>4684</v>
      </c>
      <c r="O16" s="150">
        <v>4501</v>
      </c>
      <c r="P16" s="150">
        <v>4572</v>
      </c>
      <c r="Q16" s="150">
        <v>5518</v>
      </c>
      <c r="R16" s="146"/>
      <c r="S16" s="146"/>
      <c r="T16" s="146"/>
      <c r="U16" s="173"/>
      <c r="V16" s="149" t="s">
        <v>130</v>
      </c>
      <c r="W16" s="150">
        <v>10922</v>
      </c>
      <c r="X16" s="150">
        <v>11991</v>
      </c>
      <c r="Y16" s="150">
        <v>11383</v>
      </c>
      <c r="Z16" s="150">
        <v>11457</v>
      </c>
      <c r="AA16" s="150">
        <v>13090</v>
      </c>
    </row>
    <row r="17" spans="1:27" x14ac:dyDescent="0.3">
      <c r="A17" s="173"/>
      <c r="B17" s="149" t="s">
        <v>131</v>
      </c>
      <c r="C17" s="150">
        <v>2260</v>
      </c>
      <c r="D17" s="150">
        <v>2387</v>
      </c>
      <c r="E17" s="150">
        <v>2269</v>
      </c>
      <c r="F17" s="150">
        <v>2336</v>
      </c>
      <c r="G17" s="150">
        <v>2681</v>
      </c>
      <c r="H17" s="146"/>
      <c r="I17" s="146"/>
      <c r="J17" s="146"/>
      <c r="K17" s="173"/>
      <c r="L17" s="149" t="s">
        <v>131</v>
      </c>
      <c r="M17" s="150">
        <v>4311</v>
      </c>
      <c r="N17" s="150">
        <v>4704</v>
      </c>
      <c r="O17" s="150">
        <v>4533</v>
      </c>
      <c r="P17" s="150">
        <v>4646</v>
      </c>
      <c r="Q17" s="150">
        <v>5593</v>
      </c>
      <c r="R17" s="146"/>
      <c r="S17" s="146"/>
      <c r="T17" s="146"/>
      <c r="U17" s="173"/>
      <c r="V17" s="149" t="s">
        <v>131</v>
      </c>
      <c r="W17" s="150">
        <v>11145</v>
      </c>
      <c r="X17" s="150">
        <v>12137</v>
      </c>
      <c r="Y17" s="150">
        <v>11558</v>
      </c>
      <c r="Z17" s="150">
        <v>11639</v>
      </c>
      <c r="AA17" s="150">
        <v>13307</v>
      </c>
    </row>
    <row r="18" spans="1:27" x14ac:dyDescent="0.3">
      <c r="A18" s="173"/>
      <c r="B18" s="149" t="s">
        <v>132</v>
      </c>
      <c r="C18" s="150">
        <v>2185</v>
      </c>
      <c r="D18" s="150">
        <v>2398</v>
      </c>
      <c r="E18" s="150">
        <v>2337</v>
      </c>
      <c r="F18" s="150">
        <v>2414</v>
      </c>
      <c r="G18" s="150">
        <v>2724</v>
      </c>
      <c r="H18" s="146"/>
      <c r="I18" s="146"/>
      <c r="J18" s="146"/>
      <c r="K18" s="173"/>
      <c r="L18" s="149" t="s">
        <v>132</v>
      </c>
      <c r="M18" s="150">
        <v>4309</v>
      </c>
      <c r="N18" s="150">
        <v>4699</v>
      </c>
      <c r="O18" s="150">
        <v>4656</v>
      </c>
      <c r="P18" s="150">
        <v>4714</v>
      </c>
      <c r="Q18" s="150">
        <v>5658</v>
      </c>
      <c r="R18" s="146"/>
      <c r="S18" s="146"/>
      <c r="T18" s="146"/>
      <c r="U18" s="173"/>
      <c r="V18" s="149" t="s">
        <v>132</v>
      </c>
      <c r="W18" s="150">
        <v>11104</v>
      </c>
      <c r="X18" s="150">
        <v>12156</v>
      </c>
      <c r="Y18" s="150">
        <v>11883</v>
      </c>
      <c r="Z18" s="150">
        <v>11832</v>
      </c>
      <c r="AA18" s="150">
        <v>13429</v>
      </c>
    </row>
    <row r="19" spans="1:27" x14ac:dyDescent="0.3">
      <c r="A19" s="173"/>
      <c r="B19" s="149" t="s">
        <v>133</v>
      </c>
      <c r="C19" s="150">
        <v>2230</v>
      </c>
      <c r="D19" s="150">
        <v>2459</v>
      </c>
      <c r="E19" s="150">
        <v>2372</v>
      </c>
      <c r="F19" s="150">
        <v>2519</v>
      </c>
      <c r="G19" s="150">
        <v>2810</v>
      </c>
      <c r="H19" s="146"/>
      <c r="I19" s="146"/>
      <c r="J19" s="146"/>
      <c r="K19" s="173"/>
      <c r="L19" s="149" t="s">
        <v>133</v>
      </c>
      <c r="M19" s="150">
        <v>4444</v>
      </c>
      <c r="N19" s="150">
        <v>4803</v>
      </c>
      <c r="O19" s="150">
        <v>4694</v>
      </c>
      <c r="P19" s="150">
        <v>4906</v>
      </c>
      <c r="Q19" s="150">
        <v>5851</v>
      </c>
      <c r="R19" s="146"/>
      <c r="S19" s="146"/>
      <c r="T19" s="146"/>
      <c r="U19" s="173"/>
      <c r="V19" s="149" t="s">
        <v>133</v>
      </c>
      <c r="W19" s="150">
        <v>11398</v>
      </c>
      <c r="X19" s="150">
        <v>12434</v>
      </c>
      <c r="Y19" s="150">
        <v>11951</v>
      </c>
      <c r="Z19" s="150">
        <v>12281</v>
      </c>
      <c r="AA19" s="150">
        <v>13864</v>
      </c>
    </row>
    <row r="20" spans="1:27" x14ac:dyDescent="0.3">
      <c r="A20" s="173"/>
      <c r="B20" s="149" t="s">
        <v>134</v>
      </c>
      <c r="C20" s="150">
        <v>2347</v>
      </c>
      <c r="D20" s="150">
        <v>2498</v>
      </c>
      <c r="E20" s="150">
        <v>2441</v>
      </c>
      <c r="F20" s="150">
        <v>2791</v>
      </c>
      <c r="G20" s="150">
        <v>2921</v>
      </c>
      <c r="H20" s="146"/>
      <c r="I20" s="146"/>
      <c r="J20" s="146"/>
      <c r="K20" s="173"/>
      <c r="L20" s="149" t="s">
        <v>134</v>
      </c>
      <c r="M20" s="150">
        <v>4598</v>
      </c>
      <c r="N20" s="150">
        <v>4947</v>
      </c>
      <c r="O20" s="150">
        <v>4806</v>
      </c>
      <c r="P20" s="150">
        <v>5350</v>
      </c>
      <c r="Q20" s="150">
        <v>6140</v>
      </c>
      <c r="R20" s="146"/>
      <c r="S20" s="146"/>
      <c r="T20" s="146"/>
      <c r="U20" s="173"/>
      <c r="V20" s="149" t="s">
        <v>134</v>
      </c>
      <c r="W20" s="150">
        <v>11845</v>
      </c>
      <c r="X20" s="150">
        <v>12700</v>
      </c>
      <c r="Y20" s="150">
        <v>12248</v>
      </c>
      <c r="Z20" s="150">
        <v>13272</v>
      </c>
      <c r="AA20" s="150">
        <v>14450</v>
      </c>
    </row>
    <row r="21" spans="1:27" x14ac:dyDescent="0.3">
      <c r="A21" s="173"/>
      <c r="B21" s="149" t="s">
        <v>135</v>
      </c>
      <c r="C21" s="150">
        <v>2424</v>
      </c>
      <c r="D21" s="150">
        <v>2520</v>
      </c>
      <c r="E21" s="150">
        <v>2462</v>
      </c>
      <c r="F21" s="150">
        <v>2873</v>
      </c>
      <c r="G21" s="150">
        <v>3025</v>
      </c>
      <c r="H21" s="146"/>
      <c r="I21" s="146"/>
      <c r="J21" s="146"/>
      <c r="K21" s="173"/>
      <c r="L21" s="149" t="s">
        <v>135</v>
      </c>
      <c r="M21" s="150">
        <v>4738</v>
      </c>
      <c r="N21" s="150">
        <v>4950</v>
      </c>
      <c r="O21" s="150">
        <v>4902</v>
      </c>
      <c r="P21" s="150">
        <v>5888</v>
      </c>
      <c r="Q21" s="150">
        <v>6325</v>
      </c>
      <c r="R21" s="146"/>
      <c r="S21" s="146"/>
      <c r="T21" s="146"/>
      <c r="U21" s="173"/>
      <c r="V21" s="149" t="s">
        <v>135</v>
      </c>
      <c r="W21" s="150">
        <v>12237</v>
      </c>
      <c r="X21" s="150">
        <v>12764</v>
      </c>
      <c r="Y21" s="150">
        <v>12405</v>
      </c>
      <c r="Z21" s="150">
        <v>14141</v>
      </c>
      <c r="AA21" s="150">
        <v>14972</v>
      </c>
    </row>
    <row r="22" spans="1:27" x14ac:dyDescent="0.3">
      <c r="A22" s="173"/>
      <c r="B22" s="149" t="s">
        <v>136</v>
      </c>
      <c r="C22" s="150">
        <v>2427</v>
      </c>
      <c r="D22" s="150">
        <v>2533</v>
      </c>
      <c r="E22" s="150">
        <v>2433</v>
      </c>
      <c r="F22" s="150">
        <v>2791</v>
      </c>
      <c r="G22" s="150">
        <v>2967</v>
      </c>
      <c r="H22" s="146"/>
      <c r="I22" s="146"/>
      <c r="J22" s="146"/>
      <c r="K22" s="173"/>
      <c r="L22" s="149" t="s">
        <v>136</v>
      </c>
      <c r="M22" s="150">
        <v>4740</v>
      </c>
      <c r="N22" s="150">
        <v>4968</v>
      </c>
      <c r="O22" s="150">
        <v>4844</v>
      </c>
      <c r="P22" s="150">
        <v>5760</v>
      </c>
      <c r="Q22" s="150">
        <v>6153</v>
      </c>
      <c r="R22" s="146"/>
      <c r="S22" s="146"/>
      <c r="T22" s="146"/>
      <c r="U22" s="173"/>
      <c r="V22" s="149" t="s">
        <v>136</v>
      </c>
      <c r="W22" s="150">
        <v>12261</v>
      </c>
      <c r="X22" s="150">
        <v>12740</v>
      </c>
      <c r="Y22" s="150">
        <v>12241</v>
      </c>
      <c r="Z22" s="150">
        <v>13611</v>
      </c>
      <c r="AA22" s="150">
        <v>14498</v>
      </c>
    </row>
    <row r="23" spans="1:27" x14ac:dyDescent="0.3">
      <c r="A23" s="173"/>
      <c r="B23" s="149" t="s">
        <v>137</v>
      </c>
      <c r="C23" s="150">
        <v>2456</v>
      </c>
      <c r="D23" s="150">
        <v>2617</v>
      </c>
      <c r="E23" s="150">
        <v>2445</v>
      </c>
      <c r="F23" s="150">
        <v>2676</v>
      </c>
      <c r="G23" s="150">
        <v>2968</v>
      </c>
      <c r="H23" s="146"/>
      <c r="I23" s="146"/>
      <c r="J23" s="146"/>
      <c r="K23" s="173"/>
      <c r="L23" s="149" t="s">
        <v>137</v>
      </c>
      <c r="M23" s="150">
        <v>4781</v>
      </c>
      <c r="N23" s="150">
        <v>5286</v>
      </c>
      <c r="O23" s="150">
        <v>4820</v>
      </c>
      <c r="P23" s="150">
        <v>5437</v>
      </c>
      <c r="Q23" s="150">
        <v>6149</v>
      </c>
      <c r="R23" s="146"/>
      <c r="S23" s="146"/>
      <c r="T23" s="146"/>
      <c r="U23" s="173"/>
      <c r="V23" s="149" t="s">
        <v>137</v>
      </c>
      <c r="W23" s="150">
        <v>12356</v>
      </c>
      <c r="X23" s="150">
        <v>13375</v>
      </c>
      <c r="Y23" s="150">
        <v>12174</v>
      </c>
      <c r="Z23" s="150">
        <v>13065</v>
      </c>
      <c r="AA23" s="150">
        <v>14491</v>
      </c>
    </row>
    <row r="24" spans="1:27" x14ac:dyDescent="0.3">
      <c r="A24" s="173"/>
      <c r="B24" s="149" t="s">
        <v>138</v>
      </c>
      <c r="C24" s="150">
        <v>2404</v>
      </c>
      <c r="D24" s="150">
        <v>2534</v>
      </c>
      <c r="E24" s="150">
        <v>2395</v>
      </c>
      <c r="F24" s="150">
        <v>2656</v>
      </c>
      <c r="G24" s="150">
        <v>2886</v>
      </c>
      <c r="H24" s="146"/>
      <c r="I24" s="146"/>
      <c r="J24" s="146"/>
      <c r="K24" s="173"/>
      <c r="L24" s="149" t="s">
        <v>138</v>
      </c>
      <c r="M24" s="150">
        <v>4725</v>
      </c>
      <c r="N24" s="150">
        <v>5144</v>
      </c>
      <c r="O24" s="150">
        <v>4720</v>
      </c>
      <c r="P24" s="150">
        <v>5465</v>
      </c>
      <c r="Q24" s="150">
        <v>5996</v>
      </c>
      <c r="R24" s="146"/>
      <c r="S24" s="146"/>
      <c r="T24" s="146"/>
      <c r="U24" s="173"/>
      <c r="V24" s="149" t="s">
        <v>138</v>
      </c>
      <c r="W24" s="150">
        <v>12176</v>
      </c>
      <c r="X24" s="150">
        <v>12988</v>
      </c>
      <c r="Y24" s="150">
        <v>11916</v>
      </c>
      <c r="Z24" s="150">
        <v>13111</v>
      </c>
      <c r="AA24" s="150">
        <v>14170</v>
      </c>
    </row>
    <row r="25" spans="1:27" x14ac:dyDescent="0.3">
      <c r="A25" s="173"/>
      <c r="B25" s="149" t="s">
        <v>139</v>
      </c>
      <c r="C25" s="150">
        <v>2361</v>
      </c>
      <c r="D25" s="150">
        <v>2365</v>
      </c>
      <c r="E25" s="150">
        <v>2311</v>
      </c>
      <c r="F25" s="150">
        <v>2620</v>
      </c>
      <c r="G25" s="150">
        <v>2792</v>
      </c>
      <c r="H25" s="146"/>
      <c r="I25" s="146"/>
      <c r="J25" s="146"/>
      <c r="K25" s="173"/>
      <c r="L25" s="149" t="s">
        <v>139</v>
      </c>
      <c r="M25" s="150">
        <v>4689</v>
      </c>
      <c r="N25" s="150">
        <v>4710</v>
      </c>
      <c r="O25" s="150">
        <v>4577</v>
      </c>
      <c r="P25" s="150">
        <v>5359</v>
      </c>
      <c r="Q25" s="150">
        <v>5827</v>
      </c>
      <c r="R25" s="146"/>
      <c r="S25" s="146"/>
      <c r="T25" s="146"/>
      <c r="U25" s="173"/>
      <c r="V25" s="149" t="s">
        <v>139</v>
      </c>
      <c r="W25" s="150">
        <v>12055</v>
      </c>
      <c r="X25" s="150">
        <v>11950</v>
      </c>
      <c r="Y25" s="150">
        <v>11543</v>
      </c>
      <c r="Z25" s="150">
        <v>13035</v>
      </c>
      <c r="AA25" s="150">
        <v>13808</v>
      </c>
    </row>
    <row r="26" spans="1:27" x14ac:dyDescent="0.3">
      <c r="A26" s="173"/>
      <c r="B26" s="149" t="s">
        <v>140</v>
      </c>
      <c r="C26" s="150">
        <v>2327</v>
      </c>
      <c r="D26" s="150">
        <v>2298</v>
      </c>
      <c r="E26" s="150">
        <v>2269</v>
      </c>
      <c r="F26" s="150">
        <v>2571</v>
      </c>
      <c r="G26" s="150">
        <v>2704</v>
      </c>
      <c r="H26" s="146"/>
      <c r="I26" s="146"/>
      <c r="J26" s="146"/>
      <c r="K26" s="173"/>
      <c r="L26" s="149" t="s">
        <v>140</v>
      </c>
      <c r="M26" s="150">
        <v>4654</v>
      </c>
      <c r="N26" s="150">
        <v>4624</v>
      </c>
      <c r="O26" s="150">
        <v>4526</v>
      </c>
      <c r="P26" s="150">
        <v>5355</v>
      </c>
      <c r="Q26" s="150">
        <v>5688</v>
      </c>
      <c r="R26" s="146"/>
      <c r="S26" s="146"/>
      <c r="T26" s="146"/>
      <c r="U26" s="173"/>
      <c r="V26" s="149" t="s">
        <v>140</v>
      </c>
      <c r="W26" s="150">
        <v>11951</v>
      </c>
      <c r="X26" s="150">
        <v>11664</v>
      </c>
      <c r="Y26" s="150">
        <v>11391</v>
      </c>
      <c r="Z26" s="150">
        <v>12883</v>
      </c>
      <c r="AA26" s="150">
        <v>13535</v>
      </c>
    </row>
    <row r="27" spans="1:27" x14ac:dyDescent="0.3">
      <c r="A27" s="172" t="s">
        <v>4</v>
      </c>
      <c r="B27" s="146" t="s">
        <v>129</v>
      </c>
      <c r="C27" s="148">
        <v>1865</v>
      </c>
      <c r="D27" s="148">
        <v>1891</v>
      </c>
      <c r="E27" s="148">
        <v>1876</v>
      </c>
      <c r="F27" s="148">
        <v>1761</v>
      </c>
      <c r="G27" s="148">
        <v>1907</v>
      </c>
      <c r="H27" s="146"/>
      <c r="I27" s="146"/>
      <c r="J27" s="146"/>
      <c r="K27" s="172" t="s">
        <v>4</v>
      </c>
      <c r="L27" s="146" t="s">
        <v>129</v>
      </c>
      <c r="M27" s="148">
        <v>3464</v>
      </c>
      <c r="N27" s="148">
        <v>3578</v>
      </c>
      <c r="O27" s="148">
        <v>3660</v>
      </c>
      <c r="P27" s="148">
        <v>3365</v>
      </c>
      <c r="Q27" s="148">
        <v>3814</v>
      </c>
      <c r="R27" s="146"/>
      <c r="S27" s="146"/>
      <c r="T27" s="146"/>
      <c r="U27" s="172" t="s">
        <v>4</v>
      </c>
      <c r="V27" s="146" t="s">
        <v>129</v>
      </c>
      <c r="W27" s="148">
        <v>9275</v>
      </c>
      <c r="X27" s="148">
        <v>9468</v>
      </c>
      <c r="Y27" s="148">
        <v>9452</v>
      </c>
      <c r="Z27" s="148">
        <v>8682</v>
      </c>
      <c r="AA27" s="148">
        <v>9381</v>
      </c>
    </row>
    <row r="28" spans="1:27" x14ac:dyDescent="0.3">
      <c r="A28" s="172"/>
      <c r="B28" s="146" t="s">
        <v>130</v>
      </c>
      <c r="C28" s="148">
        <v>1738</v>
      </c>
      <c r="D28" s="148">
        <v>1991</v>
      </c>
      <c r="E28" s="148">
        <v>1849</v>
      </c>
      <c r="F28" s="148">
        <v>1748</v>
      </c>
      <c r="G28" s="148">
        <v>1918</v>
      </c>
      <c r="H28" s="146"/>
      <c r="I28" s="146"/>
      <c r="J28" s="146"/>
      <c r="K28" s="172"/>
      <c r="L28" s="146" t="s">
        <v>130</v>
      </c>
      <c r="M28" s="148">
        <v>3198</v>
      </c>
      <c r="N28" s="148">
        <v>3848</v>
      </c>
      <c r="O28" s="148">
        <v>3613</v>
      </c>
      <c r="P28" s="148">
        <v>3346</v>
      </c>
      <c r="Q28" s="148">
        <v>3868</v>
      </c>
      <c r="R28" s="146"/>
      <c r="S28" s="146"/>
      <c r="T28" s="146"/>
      <c r="U28" s="172"/>
      <c r="V28" s="146" t="s">
        <v>130</v>
      </c>
      <c r="W28" s="148">
        <v>8529</v>
      </c>
      <c r="X28" s="148">
        <v>10123</v>
      </c>
      <c r="Y28" s="148">
        <v>9355</v>
      </c>
      <c r="Z28" s="148">
        <v>8626</v>
      </c>
      <c r="AA28" s="148">
        <v>9444</v>
      </c>
    </row>
    <row r="29" spans="1:27" x14ac:dyDescent="0.3">
      <c r="A29" s="172"/>
      <c r="B29" s="146" t="s">
        <v>131</v>
      </c>
      <c r="C29" s="148">
        <v>1758</v>
      </c>
      <c r="D29" s="148">
        <v>2020</v>
      </c>
      <c r="E29" s="148">
        <v>1865</v>
      </c>
      <c r="F29" s="148">
        <v>1758</v>
      </c>
      <c r="G29" s="148">
        <v>1978</v>
      </c>
      <c r="H29" s="146"/>
      <c r="I29" s="146"/>
      <c r="J29" s="146"/>
      <c r="K29" s="172"/>
      <c r="L29" s="146" t="s">
        <v>131</v>
      </c>
      <c r="M29" s="148">
        <v>3288</v>
      </c>
      <c r="N29" s="148">
        <v>3926</v>
      </c>
      <c r="O29" s="148">
        <v>3642</v>
      </c>
      <c r="P29" s="148">
        <v>3359</v>
      </c>
      <c r="Q29" s="148">
        <v>4010</v>
      </c>
      <c r="R29" s="146"/>
      <c r="S29" s="146"/>
      <c r="T29" s="146"/>
      <c r="U29" s="172"/>
      <c r="V29" s="146" t="s">
        <v>131</v>
      </c>
      <c r="W29" s="148">
        <v>8759</v>
      </c>
      <c r="X29" s="148">
        <v>10240</v>
      </c>
      <c r="Y29" s="148">
        <v>9458</v>
      </c>
      <c r="Z29" s="148">
        <v>8622</v>
      </c>
      <c r="AA29" s="148">
        <v>9772</v>
      </c>
    </row>
    <row r="30" spans="1:27" x14ac:dyDescent="0.3">
      <c r="A30" s="172"/>
      <c r="B30" s="146" t="s">
        <v>132</v>
      </c>
      <c r="C30" s="148">
        <v>1819</v>
      </c>
      <c r="D30" s="148">
        <v>1976</v>
      </c>
      <c r="E30" s="148">
        <v>1859</v>
      </c>
      <c r="F30" s="148">
        <v>1793</v>
      </c>
      <c r="G30" s="148">
        <v>2024</v>
      </c>
      <c r="H30" s="146"/>
      <c r="I30" s="146"/>
      <c r="J30" s="146"/>
      <c r="K30" s="172"/>
      <c r="L30" s="146" t="s">
        <v>132</v>
      </c>
      <c r="M30" s="148">
        <v>3449</v>
      </c>
      <c r="N30" s="148">
        <v>3784</v>
      </c>
      <c r="O30" s="148">
        <v>3608</v>
      </c>
      <c r="P30" s="148">
        <v>3401</v>
      </c>
      <c r="Q30" s="148">
        <v>4114</v>
      </c>
      <c r="R30" s="146"/>
      <c r="S30" s="146"/>
      <c r="T30" s="146"/>
      <c r="U30" s="172"/>
      <c r="V30" s="146" t="s">
        <v>132</v>
      </c>
      <c r="W30" s="148">
        <v>9113</v>
      </c>
      <c r="X30" s="148">
        <v>9935</v>
      </c>
      <c r="Y30" s="148">
        <v>9373</v>
      </c>
      <c r="Z30" s="148">
        <v>8721</v>
      </c>
      <c r="AA30" s="148">
        <v>9990</v>
      </c>
    </row>
    <row r="31" spans="1:27" x14ac:dyDescent="0.3">
      <c r="A31" s="172"/>
      <c r="B31" s="146" t="s">
        <v>133</v>
      </c>
      <c r="C31" s="148">
        <v>1896</v>
      </c>
      <c r="D31" s="148">
        <v>1978</v>
      </c>
      <c r="E31" s="148">
        <v>1892</v>
      </c>
      <c r="F31" s="148">
        <v>1847</v>
      </c>
      <c r="G31" s="148">
        <v>2092</v>
      </c>
      <c r="H31" s="146"/>
      <c r="I31" s="146"/>
      <c r="J31" s="146"/>
      <c r="K31" s="172"/>
      <c r="L31" s="146" t="s">
        <v>133</v>
      </c>
      <c r="M31" s="148">
        <v>3640</v>
      </c>
      <c r="N31" s="148">
        <v>3819</v>
      </c>
      <c r="O31" s="148">
        <v>3645</v>
      </c>
      <c r="P31" s="148">
        <v>3516</v>
      </c>
      <c r="Q31" s="148">
        <v>4264</v>
      </c>
      <c r="R31" s="146"/>
      <c r="S31" s="146"/>
      <c r="T31" s="146"/>
      <c r="U31" s="172"/>
      <c r="V31" s="146" t="s">
        <v>133</v>
      </c>
      <c r="W31" s="148">
        <v>9569</v>
      </c>
      <c r="X31" s="148">
        <v>9980</v>
      </c>
      <c r="Y31" s="148">
        <v>9485</v>
      </c>
      <c r="Z31" s="148">
        <v>9067</v>
      </c>
      <c r="AA31" s="148">
        <v>10337</v>
      </c>
    </row>
    <row r="32" spans="1:27" x14ac:dyDescent="0.3">
      <c r="A32" s="172"/>
      <c r="B32" s="146" t="s">
        <v>134</v>
      </c>
      <c r="C32" s="148">
        <v>1934</v>
      </c>
      <c r="D32" s="148">
        <v>1976</v>
      </c>
      <c r="E32" s="148">
        <v>1908</v>
      </c>
      <c r="F32" s="148">
        <v>2033</v>
      </c>
      <c r="G32" s="148">
        <v>2159</v>
      </c>
      <c r="H32" s="146"/>
      <c r="I32" s="146"/>
      <c r="J32" s="146"/>
      <c r="K32" s="172"/>
      <c r="L32" s="146" t="s">
        <v>134</v>
      </c>
      <c r="M32" s="148">
        <v>3720</v>
      </c>
      <c r="N32" s="148">
        <v>3822</v>
      </c>
      <c r="O32" s="148">
        <v>3700</v>
      </c>
      <c r="P32" s="148">
        <v>3834</v>
      </c>
      <c r="Q32" s="148">
        <v>4440</v>
      </c>
      <c r="R32" s="146"/>
      <c r="S32" s="146"/>
      <c r="T32" s="146"/>
      <c r="U32" s="172"/>
      <c r="V32" s="146" t="s">
        <v>134</v>
      </c>
      <c r="W32" s="148">
        <v>9862</v>
      </c>
      <c r="X32" s="148">
        <v>10041</v>
      </c>
      <c r="Y32" s="148">
        <v>9529</v>
      </c>
      <c r="Z32" s="148">
        <v>9793</v>
      </c>
      <c r="AA32" s="148">
        <v>10746</v>
      </c>
    </row>
    <row r="33" spans="1:27" x14ac:dyDescent="0.3">
      <c r="A33" s="172"/>
      <c r="B33" s="146" t="s">
        <v>135</v>
      </c>
      <c r="C33" s="148">
        <v>1982</v>
      </c>
      <c r="D33" s="148">
        <v>1984</v>
      </c>
      <c r="E33" s="148">
        <v>1852</v>
      </c>
      <c r="F33" s="148">
        <v>2029</v>
      </c>
      <c r="G33" s="148">
        <v>2182</v>
      </c>
      <c r="H33" s="146"/>
      <c r="I33" s="146"/>
      <c r="J33" s="146"/>
      <c r="K33" s="172"/>
      <c r="L33" s="146" t="s">
        <v>135</v>
      </c>
      <c r="M33" s="148">
        <v>3816</v>
      </c>
      <c r="N33" s="148">
        <v>3823</v>
      </c>
      <c r="O33" s="148">
        <v>3583</v>
      </c>
      <c r="P33" s="148">
        <v>4045</v>
      </c>
      <c r="Q33" s="148">
        <v>4426</v>
      </c>
      <c r="R33" s="146"/>
      <c r="S33" s="146"/>
      <c r="T33" s="146"/>
      <c r="U33" s="172"/>
      <c r="V33" s="146" t="s">
        <v>135</v>
      </c>
      <c r="W33" s="148">
        <v>10109</v>
      </c>
      <c r="X33" s="148">
        <v>10042</v>
      </c>
      <c r="Y33" s="148">
        <v>9245</v>
      </c>
      <c r="Z33" s="148">
        <v>10055</v>
      </c>
      <c r="AA33" s="148">
        <v>10819</v>
      </c>
    </row>
    <row r="34" spans="1:27" x14ac:dyDescent="0.3">
      <c r="A34" s="172"/>
      <c r="B34" s="146" t="s">
        <v>136</v>
      </c>
      <c r="C34" s="148">
        <v>2013</v>
      </c>
      <c r="D34" s="148">
        <v>1985</v>
      </c>
      <c r="E34" s="148">
        <v>1808</v>
      </c>
      <c r="F34" s="148">
        <v>1978</v>
      </c>
      <c r="G34" s="148">
        <v>2117</v>
      </c>
      <c r="H34" s="146"/>
      <c r="I34" s="146"/>
      <c r="J34" s="146"/>
      <c r="K34" s="172"/>
      <c r="L34" s="146" t="s">
        <v>136</v>
      </c>
      <c r="M34" s="148">
        <v>3822</v>
      </c>
      <c r="N34" s="148">
        <v>3788</v>
      </c>
      <c r="O34" s="148">
        <v>3484</v>
      </c>
      <c r="P34" s="148">
        <v>3969</v>
      </c>
      <c r="Q34" s="148">
        <v>4245</v>
      </c>
      <c r="R34" s="146"/>
      <c r="S34" s="146"/>
      <c r="T34" s="146"/>
      <c r="U34" s="172"/>
      <c r="V34" s="146" t="s">
        <v>136</v>
      </c>
      <c r="W34" s="148">
        <v>10137</v>
      </c>
      <c r="X34" s="148">
        <v>9944</v>
      </c>
      <c r="Y34" s="148">
        <v>9001</v>
      </c>
      <c r="Z34" s="148">
        <v>9785</v>
      </c>
      <c r="AA34" s="148">
        <v>10349</v>
      </c>
    </row>
    <row r="35" spans="1:27" x14ac:dyDescent="0.3">
      <c r="A35" s="172"/>
      <c r="B35" s="146" t="s">
        <v>137</v>
      </c>
      <c r="C35" s="148">
        <v>1985</v>
      </c>
      <c r="D35" s="148">
        <v>2052</v>
      </c>
      <c r="E35" s="148">
        <v>1799</v>
      </c>
      <c r="F35" s="148">
        <v>1973</v>
      </c>
      <c r="G35" s="148">
        <v>2135</v>
      </c>
      <c r="H35" s="146"/>
      <c r="I35" s="146"/>
      <c r="J35" s="146"/>
      <c r="K35" s="172"/>
      <c r="L35" s="146" t="s">
        <v>137</v>
      </c>
      <c r="M35" s="148">
        <v>3755</v>
      </c>
      <c r="N35" s="148">
        <v>3991</v>
      </c>
      <c r="O35" s="148">
        <v>3440</v>
      </c>
      <c r="P35" s="148">
        <v>3964</v>
      </c>
      <c r="Q35" s="148">
        <v>4288</v>
      </c>
      <c r="R35" s="146"/>
      <c r="S35" s="146"/>
      <c r="T35" s="146"/>
      <c r="U35" s="172"/>
      <c r="V35" s="146" t="s">
        <v>137</v>
      </c>
      <c r="W35" s="148">
        <v>9972</v>
      </c>
      <c r="X35" s="148">
        <v>10356</v>
      </c>
      <c r="Y35" s="148">
        <v>8956</v>
      </c>
      <c r="Z35" s="148">
        <v>9750</v>
      </c>
      <c r="AA35" s="148">
        <v>10401</v>
      </c>
    </row>
    <row r="36" spans="1:27" x14ac:dyDescent="0.3">
      <c r="A36" s="172"/>
      <c r="B36" s="146" t="s">
        <v>138</v>
      </c>
      <c r="C36" s="148">
        <v>2004</v>
      </c>
      <c r="D36" s="148">
        <v>2016</v>
      </c>
      <c r="E36" s="148">
        <v>1794</v>
      </c>
      <c r="F36" s="148">
        <v>1976</v>
      </c>
      <c r="G36" s="148">
        <v>2134</v>
      </c>
      <c r="H36" s="146"/>
      <c r="I36" s="146"/>
      <c r="J36" s="146"/>
      <c r="K36" s="172"/>
      <c r="L36" s="146" t="s">
        <v>138</v>
      </c>
      <c r="M36" s="148">
        <v>3791</v>
      </c>
      <c r="N36" s="148">
        <v>3936</v>
      </c>
      <c r="O36" s="148">
        <v>3446</v>
      </c>
      <c r="P36" s="148">
        <v>3951</v>
      </c>
      <c r="Q36" s="148">
        <v>4272</v>
      </c>
      <c r="R36" s="146"/>
      <c r="S36" s="146"/>
      <c r="T36" s="146"/>
      <c r="U36" s="172"/>
      <c r="V36" s="146" t="s">
        <v>138</v>
      </c>
      <c r="W36" s="148">
        <v>10007</v>
      </c>
      <c r="X36" s="148">
        <v>10148</v>
      </c>
      <c r="Y36" s="148">
        <v>8903</v>
      </c>
      <c r="Z36" s="148">
        <v>9730</v>
      </c>
      <c r="AA36" s="148">
        <v>10344</v>
      </c>
    </row>
    <row r="37" spans="1:27" x14ac:dyDescent="0.3">
      <c r="A37" s="172"/>
      <c r="B37" s="146" t="s">
        <v>139</v>
      </c>
      <c r="C37" s="148">
        <v>1929</v>
      </c>
      <c r="D37" s="148">
        <v>1938</v>
      </c>
      <c r="E37" s="148">
        <v>1779</v>
      </c>
      <c r="F37" s="148">
        <v>1955</v>
      </c>
      <c r="G37" s="148">
        <v>2067</v>
      </c>
      <c r="H37" s="146"/>
      <c r="I37" s="146"/>
      <c r="J37" s="146"/>
      <c r="K37" s="172"/>
      <c r="L37" s="146" t="s">
        <v>139</v>
      </c>
      <c r="M37" s="148">
        <v>3679</v>
      </c>
      <c r="N37" s="148">
        <v>3725</v>
      </c>
      <c r="O37" s="148">
        <v>3399</v>
      </c>
      <c r="P37" s="148">
        <v>3866</v>
      </c>
      <c r="Q37" s="148">
        <v>4135</v>
      </c>
      <c r="R37" s="146"/>
      <c r="S37" s="146"/>
      <c r="T37" s="146"/>
      <c r="U37" s="172"/>
      <c r="V37" s="146" t="s">
        <v>139</v>
      </c>
      <c r="W37" s="148">
        <v>9705</v>
      </c>
      <c r="X37" s="148">
        <v>9620</v>
      </c>
      <c r="Y37" s="148">
        <v>8759</v>
      </c>
      <c r="Z37" s="148">
        <v>9636</v>
      </c>
      <c r="AA37" s="148">
        <v>10083</v>
      </c>
    </row>
    <row r="38" spans="1:27" x14ac:dyDescent="0.3">
      <c r="A38" s="172"/>
      <c r="B38" s="146" t="s">
        <v>140</v>
      </c>
      <c r="C38" s="148">
        <v>1900</v>
      </c>
      <c r="D38" s="148">
        <v>1881</v>
      </c>
      <c r="E38" s="148">
        <v>1721</v>
      </c>
      <c r="F38" s="148">
        <v>1929</v>
      </c>
      <c r="G38" s="148">
        <v>2078</v>
      </c>
      <c r="H38" s="146"/>
      <c r="I38" s="146"/>
      <c r="J38" s="146"/>
      <c r="K38" s="172"/>
      <c r="L38" s="146" t="s">
        <v>140</v>
      </c>
      <c r="M38" s="148">
        <v>3630</v>
      </c>
      <c r="N38" s="148">
        <v>3671</v>
      </c>
      <c r="O38" s="148">
        <v>3281</v>
      </c>
      <c r="P38" s="148">
        <v>3781</v>
      </c>
      <c r="Q38" s="148">
        <v>4141</v>
      </c>
      <c r="R38" s="146"/>
      <c r="S38" s="146"/>
      <c r="T38" s="146"/>
      <c r="U38" s="172"/>
      <c r="V38" s="146" t="s">
        <v>140</v>
      </c>
      <c r="W38" s="148">
        <v>9554</v>
      </c>
      <c r="X38" s="148">
        <v>9496</v>
      </c>
      <c r="Y38" s="148">
        <v>8476</v>
      </c>
      <c r="Z38" s="148">
        <v>9464</v>
      </c>
      <c r="AA38" s="148">
        <v>10090</v>
      </c>
    </row>
    <row r="39" spans="1:27" x14ac:dyDescent="0.3">
      <c r="A39" s="173" t="s">
        <v>5</v>
      </c>
      <c r="B39" s="149" t="s">
        <v>129</v>
      </c>
      <c r="C39" s="150">
        <v>1356</v>
      </c>
      <c r="D39" s="150">
        <v>1430</v>
      </c>
      <c r="E39" s="150">
        <v>1397</v>
      </c>
      <c r="F39" s="150">
        <v>1420</v>
      </c>
      <c r="G39" s="150">
        <v>1701</v>
      </c>
      <c r="H39" s="146"/>
      <c r="I39" s="146"/>
      <c r="J39" s="146"/>
      <c r="K39" s="173" t="s">
        <v>5</v>
      </c>
      <c r="L39" s="149" t="s">
        <v>129</v>
      </c>
      <c r="M39" s="150">
        <v>2021</v>
      </c>
      <c r="N39" s="150">
        <v>2276</v>
      </c>
      <c r="O39" s="150">
        <v>2278</v>
      </c>
      <c r="P39" s="150">
        <v>2281</v>
      </c>
      <c r="Q39" s="150">
        <v>2870</v>
      </c>
      <c r="R39" s="146"/>
      <c r="S39" s="146"/>
      <c r="T39" s="146"/>
      <c r="U39" s="173" t="s">
        <v>5</v>
      </c>
      <c r="V39" s="149" t="s">
        <v>129</v>
      </c>
      <c r="W39" s="150">
        <v>5869</v>
      </c>
      <c r="X39" s="150">
        <v>6275</v>
      </c>
      <c r="Y39" s="150">
        <v>6213</v>
      </c>
      <c r="Z39" s="150">
        <v>6147</v>
      </c>
      <c r="AA39" s="150">
        <v>7371</v>
      </c>
    </row>
    <row r="40" spans="1:27" x14ac:dyDescent="0.3">
      <c r="A40" s="173"/>
      <c r="B40" s="149" t="s">
        <v>130</v>
      </c>
      <c r="C40" s="150">
        <v>1308</v>
      </c>
      <c r="D40" s="150">
        <v>1466</v>
      </c>
      <c r="E40" s="150">
        <v>1369</v>
      </c>
      <c r="F40" s="150">
        <v>1465</v>
      </c>
      <c r="G40" s="150">
        <v>1757</v>
      </c>
      <c r="H40" s="146"/>
      <c r="I40" s="146"/>
      <c r="J40" s="146"/>
      <c r="K40" s="173"/>
      <c r="L40" s="149" t="s">
        <v>130</v>
      </c>
      <c r="M40" s="150">
        <v>1912</v>
      </c>
      <c r="N40" s="150">
        <v>2302</v>
      </c>
      <c r="O40" s="150">
        <v>2224</v>
      </c>
      <c r="P40" s="150">
        <v>2328</v>
      </c>
      <c r="Q40" s="150">
        <v>2943</v>
      </c>
      <c r="R40" s="146"/>
      <c r="S40" s="146"/>
      <c r="T40" s="146"/>
      <c r="U40" s="173"/>
      <c r="V40" s="149" t="s">
        <v>130</v>
      </c>
      <c r="W40" s="150">
        <v>5522</v>
      </c>
      <c r="X40" s="150">
        <v>6398</v>
      </c>
      <c r="Y40" s="150">
        <v>6129</v>
      </c>
      <c r="Z40" s="150">
        <v>6302</v>
      </c>
      <c r="AA40" s="150">
        <v>7558</v>
      </c>
    </row>
    <row r="41" spans="1:27" x14ac:dyDescent="0.3">
      <c r="A41" s="173"/>
      <c r="B41" s="149" t="s">
        <v>131</v>
      </c>
      <c r="C41" s="150">
        <v>1351</v>
      </c>
      <c r="D41" s="150">
        <v>1445</v>
      </c>
      <c r="E41" s="150">
        <v>1427</v>
      </c>
      <c r="F41" s="150">
        <v>1528</v>
      </c>
      <c r="G41" s="150">
        <v>1863</v>
      </c>
      <c r="H41" s="146"/>
      <c r="I41" s="146"/>
      <c r="J41" s="146"/>
      <c r="K41" s="173"/>
      <c r="L41" s="149" t="s">
        <v>131</v>
      </c>
      <c r="M41" s="150">
        <v>1960</v>
      </c>
      <c r="N41" s="150">
        <v>2258</v>
      </c>
      <c r="O41" s="150">
        <v>2280</v>
      </c>
      <c r="P41" s="150">
        <v>2390</v>
      </c>
      <c r="Q41" s="150">
        <v>3110</v>
      </c>
      <c r="R41" s="146"/>
      <c r="S41" s="146"/>
      <c r="T41" s="146"/>
      <c r="U41" s="173"/>
      <c r="V41" s="149" t="s">
        <v>131</v>
      </c>
      <c r="W41" s="150">
        <v>5627</v>
      </c>
      <c r="X41" s="150">
        <v>6294</v>
      </c>
      <c r="Y41" s="150">
        <v>6288</v>
      </c>
      <c r="Z41" s="150">
        <v>6512</v>
      </c>
      <c r="AA41" s="150">
        <v>7949</v>
      </c>
    </row>
    <row r="42" spans="1:27" x14ac:dyDescent="0.3">
      <c r="A42" s="173"/>
      <c r="B42" s="149" t="s">
        <v>132</v>
      </c>
      <c r="C42" s="150">
        <v>1316</v>
      </c>
      <c r="D42" s="150">
        <v>1469</v>
      </c>
      <c r="E42" s="150">
        <v>1463</v>
      </c>
      <c r="F42" s="150">
        <v>1642</v>
      </c>
      <c r="G42" s="150">
        <v>1971</v>
      </c>
      <c r="H42" s="146"/>
      <c r="I42" s="146"/>
      <c r="J42" s="146"/>
      <c r="K42" s="173"/>
      <c r="L42" s="149" t="s">
        <v>132</v>
      </c>
      <c r="M42" s="150">
        <v>2003</v>
      </c>
      <c r="N42" s="150">
        <v>2285</v>
      </c>
      <c r="O42" s="150">
        <v>2328</v>
      </c>
      <c r="P42" s="150">
        <v>2518</v>
      </c>
      <c r="Q42" s="150">
        <v>3268</v>
      </c>
      <c r="R42" s="146"/>
      <c r="S42" s="146"/>
      <c r="T42" s="146"/>
      <c r="U42" s="173"/>
      <c r="V42" s="149" t="s">
        <v>132</v>
      </c>
      <c r="W42" s="150">
        <v>5639</v>
      </c>
      <c r="X42" s="150">
        <v>6378</v>
      </c>
      <c r="Y42" s="150">
        <v>6429</v>
      </c>
      <c r="Z42" s="150">
        <v>6872</v>
      </c>
      <c r="AA42" s="150">
        <v>8311</v>
      </c>
    </row>
    <row r="43" spans="1:27" x14ac:dyDescent="0.3">
      <c r="A43" s="173"/>
      <c r="B43" s="149" t="s">
        <v>133</v>
      </c>
      <c r="C43" s="150">
        <v>1395</v>
      </c>
      <c r="D43" s="150">
        <v>1495</v>
      </c>
      <c r="E43" s="150">
        <v>1533</v>
      </c>
      <c r="F43" s="150">
        <v>1695</v>
      </c>
      <c r="G43" s="150">
        <v>2042</v>
      </c>
      <c r="H43" s="146"/>
      <c r="I43" s="146"/>
      <c r="J43" s="146"/>
      <c r="K43" s="173"/>
      <c r="L43" s="149" t="s">
        <v>133</v>
      </c>
      <c r="M43" s="150">
        <v>2131</v>
      </c>
      <c r="N43" s="150">
        <v>2342</v>
      </c>
      <c r="O43" s="150">
        <v>2390</v>
      </c>
      <c r="P43" s="150">
        <v>2612</v>
      </c>
      <c r="Q43" s="150">
        <v>3397</v>
      </c>
      <c r="R43" s="146"/>
      <c r="S43" s="146"/>
      <c r="T43" s="146"/>
      <c r="U43" s="173"/>
      <c r="V43" s="149" t="s">
        <v>133</v>
      </c>
      <c r="W43" s="150">
        <v>6001</v>
      </c>
      <c r="X43" s="150">
        <v>6502</v>
      </c>
      <c r="Y43" s="150">
        <v>6623</v>
      </c>
      <c r="Z43" s="150">
        <v>7070</v>
      </c>
      <c r="AA43" s="150">
        <v>8638</v>
      </c>
    </row>
    <row r="44" spans="1:27" x14ac:dyDescent="0.3">
      <c r="A44" s="173"/>
      <c r="B44" s="149" t="s">
        <v>134</v>
      </c>
      <c r="C44" s="150">
        <v>1488</v>
      </c>
      <c r="D44" s="150">
        <v>1512</v>
      </c>
      <c r="E44" s="150">
        <v>1633</v>
      </c>
      <c r="F44" s="150">
        <v>1955</v>
      </c>
      <c r="G44" s="150">
        <v>2182</v>
      </c>
      <c r="H44" s="146"/>
      <c r="I44" s="146"/>
      <c r="J44" s="146"/>
      <c r="K44" s="173"/>
      <c r="L44" s="149" t="s">
        <v>134</v>
      </c>
      <c r="M44" s="150">
        <v>2278</v>
      </c>
      <c r="N44" s="150">
        <v>2376</v>
      </c>
      <c r="O44" s="150">
        <v>2527</v>
      </c>
      <c r="P44" s="150">
        <v>2979</v>
      </c>
      <c r="Q44" s="150">
        <v>3673</v>
      </c>
      <c r="R44" s="146"/>
      <c r="S44" s="146"/>
      <c r="T44" s="146"/>
      <c r="U44" s="173"/>
      <c r="V44" s="149" t="s">
        <v>134</v>
      </c>
      <c r="W44" s="150">
        <v>6402</v>
      </c>
      <c r="X44" s="150">
        <v>6563</v>
      </c>
      <c r="Y44" s="150">
        <v>6987</v>
      </c>
      <c r="Z44" s="150">
        <v>8060</v>
      </c>
      <c r="AA44" s="150">
        <v>9238</v>
      </c>
    </row>
    <row r="45" spans="1:27" x14ac:dyDescent="0.3">
      <c r="A45" s="173"/>
      <c r="B45" s="149" t="s">
        <v>135</v>
      </c>
      <c r="C45" s="150">
        <v>1559</v>
      </c>
      <c r="D45" s="150">
        <v>1571</v>
      </c>
      <c r="E45" s="150">
        <v>1660</v>
      </c>
      <c r="F45" s="150">
        <v>2021</v>
      </c>
      <c r="G45" s="150">
        <v>2305</v>
      </c>
      <c r="H45" s="146"/>
      <c r="I45" s="146"/>
      <c r="J45" s="146"/>
      <c r="K45" s="173"/>
      <c r="L45" s="149" t="s">
        <v>135</v>
      </c>
      <c r="M45" s="150">
        <v>2385</v>
      </c>
      <c r="N45" s="150">
        <v>2464</v>
      </c>
      <c r="O45" s="150">
        <v>2568</v>
      </c>
      <c r="P45" s="150">
        <v>3234</v>
      </c>
      <c r="Q45" s="150">
        <v>3873</v>
      </c>
      <c r="R45" s="146"/>
      <c r="S45" s="146"/>
      <c r="T45" s="146"/>
      <c r="U45" s="173"/>
      <c r="V45" s="149" t="s">
        <v>135</v>
      </c>
      <c r="W45" s="150">
        <v>6750</v>
      </c>
      <c r="X45" s="150">
        <v>6815</v>
      </c>
      <c r="Y45" s="150">
        <v>7069</v>
      </c>
      <c r="Z45" s="150">
        <v>8508</v>
      </c>
      <c r="AA45" s="150">
        <v>9761</v>
      </c>
    </row>
    <row r="46" spans="1:27" x14ac:dyDescent="0.3">
      <c r="A46" s="173"/>
      <c r="B46" s="149" t="s">
        <v>136</v>
      </c>
      <c r="C46" s="150">
        <v>1554</v>
      </c>
      <c r="D46" s="150">
        <v>1649</v>
      </c>
      <c r="E46" s="150">
        <v>1651</v>
      </c>
      <c r="F46" s="150">
        <v>1967</v>
      </c>
      <c r="G46" s="150">
        <v>2310</v>
      </c>
      <c r="H46" s="146"/>
      <c r="I46" s="146"/>
      <c r="J46" s="146"/>
      <c r="K46" s="173"/>
      <c r="L46" s="149" t="s">
        <v>136</v>
      </c>
      <c r="M46" s="150">
        <v>2397</v>
      </c>
      <c r="N46" s="150">
        <v>2551</v>
      </c>
      <c r="O46" s="150">
        <v>2555</v>
      </c>
      <c r="P46" s="150">
        <v>3240</v>
      </c>
      <c r="Q46" s="150">
        <v>3846</v>
      </c>
      <c r="R46" s="146"/>
      <c r="S46" s="146"/>
      <c r="T46" s="146"/>
      <c r="U46" s="173"/>
      <c r="V46" s="149" t="s">
        <v>136</v>
      </c>
      <c r="W46" s="150">
        <v>6722</v>
      </c>
      <c r="X46" s="150">
        <v>7050</v>
      </c>
      <c r="Y46" s="150">
        <v>7037</v>
      </c>
      <c r="Z46" s="150">
        <v>8294</v>
      </c>
      <c r="AA46" s="150">
        <v>9692</v>
      </c>
    </row>
    <row r="47" spans="1:27" x14ac:dyDescent="0.3">
      <c r="A47" s="173"/>
      <c r="B47" s="149" t="s">
        <v>137</v>
      </c>
      <c r="C47" s="150">
        <v>1569</v>
      </c>
      <c r="D47" s="150">
        <v>1691</v>
      </c>
      <c r="E47" s="150">
        <v>1633</v>
      </c>
      <c r="F47" s="150">
        <v>1926</v>
      </c>
      <c r="G47" s="150">
        <v>2285</v>
      </c>
      <c r="H47" s="146"/>
      <c r="I47" s="146"/>
      <c r="J47" s="146"/>
      <c r="K47" s="173"/>
      <c r="L47" s="149" t="s">
        <v>137</v>
      </c>
      <c r="M47" s="150">
        <v>2433</v>
      </c>
      <c r="N47" s="150">
        <v>2654</v>
      </c>
      <c r="O47" s="150">
        <v>2531</v>
      </c>
      <c r="P47" s="150">
        <v>3180</v>
      </c>
      <c r="Q47" s="150">
        <v>3803</v>
      </c>
      <c r="R47" s="146"/>
      <c r="S47" s="146"/>
      <c r="T47" s="146"/>
      <c r="U47" s="173"/>
      <c r="V47" s="149" t="s">
        <v>137</v>
      </c>
      <c r="W47" s="150">
        <v>6761</v>
      </c>
      <c r="X47" s="150">
        <v>7314</v>
      </c>
      <c r="Y47" s="150">
        <v>6955</v>
      </c>
      <c r="Z47" s="150">
        <v>8130</v>
      </c>
      <c r="AA47" s="150">
        <v>9565</v>
      </c>
    </row>
    <row r="48" spans="1:27" x14ac:dyDescent="0.3">
      <c r="A48" s="173"/>
      <c r="B48" s="149" t="s">
        <v>138</v>
      </c>
      <c r="C48" s="150">
        <v>1457</v>
      </c>
      <c r="D48" s="150">
        <v>1543</v>
      </c>
      <c r="E48" s="150">
        <v>1533</v>
      </c>
      <c r="F48" s="150">
        <v>1809</v>
      </c>
      <c r="G48" s="150">
        <v>2181</v>
      </c>
      <c r="H48" s="146"/>
      <c r="I48" s="146"/>
      <c r="J48" s="146"/>
      <c r="K48" s="173"/>
      <c r="L48" s="149" t="s">
        <v>138</v>
      </c>
      <c r="M48" s="150">
        <v>2308</v>
      </c>
      <c r="N48" s="150">
        <v>2458</v>
      </c>
      <c r="O48" s="150">
        <v>2420</v>
      </c>
      <c r="P48" s="150">
        <v>3038</v>
      </c>
      <c r="Q48" s="150">
        <v>3629</v>
      </c>
      <c r="R48" s="146"/>
      <c r="S48" s="146"/>
      <c r="T48" s="146"/>
      <c r="U48" s="173"/>
      <c r="V48" s="149" t="s">
        <v>138</v>
      </c>
      <c r="W48" s="150">
        <v>6388</v>
      </c>
      <c r="X48" s="150">
        <v>6777</v>
      </c>
      <c r="Y48" s="150">
        <v>6594</v>
      </c>
      <c r="Z48" s="150">
        <v>7762</v>
      </c>
      <c r="AA48" s="150">
        <v>9148</v>
      </c>
    </row>
    <row r="49" spans="1:27" x14ac:dyDescent="0.3">
      <c r="A49" s="173"/>
      <c r="B49" s="149" t="s">
        <v>139</v>
      </c>
      <c r="C49" s="150">
        <v>1420</v>
      </c>
      <c r="D49" s="150">
        <v>1427</v>
      </c>
      <c r="E49" s="150">
        <v>1390</v>
      </c>
      <c r="F49" s="150">
        <v>1716</v>
      </c>
      <c r="G49" s="150">
        <v>2035</v>
      </c>
      <c r="H49" s="146"/>
      <c r="I49" s="146"/>
      <c r="J49" s="146"/>
      <c r="K49" s="173"/>
      <c r="L49" s="149" t="s">
        <v>139</v>
      </c>
      <c r="M49" s="150">
        <v>2264</v>
      </c>
      <c r="N49" s="150">
        <v>2310</v>
      </c>
      <c r="O49" s="150">
        <v>2256</v>
      </c>
      <c r="P49" s="150">
        <v>2872</v>
      </c>
      <c r="Q49" s="150">
        <v>3436</v>
      </c>
      <c r="R49" s="146"/>
      <c r="S49" s="146"/>
      <c r="T49" s="146"/>
      <c r="U49" s="173"/>
      <c r="V49" s="149" t="s">
        <v>139</v>
      </c>
      <c r="W49" s="150">
        <v>6238</v>
      </c>
      <c r="X49" s="150">
        <v>6311</v>
      </c>
      <c r="Y49" s="150">
        <v>6105</v>
      </c>
      <c r="Z49" s="150">
        <v>7406</v>
      </c>
      <c r="AA49" s="150">
        <v>8653</v>
      </c>
    </row>
    <row r="50" spans="1:27" x14ac:dyDescent="0.3">
      <c r="A50" s="173"/>
      <c r="B50" s="149" t="s">
        <v>140</v>
      </c>
      <c r="C50" s="150">
        <v>1394</v>
      </c>
      <c r="D50" s="150">
        <v>1401</v>
      </c>
      <c r="E50" s="150">
        <v>1358</v>
      </c>
      <c r="F50" s="150">
        <v>1687</v>
      </c>
      <c r="G50" s="150">
        <v>1934</v>
      </c>
      <c r="H50" s="146"/>
      <c r="I50" s="146"/>
      <c r="J50" s="146"/>
      <c r="K50" s="173"/>
      <c r="L50" s="149" t="s">
        <v>140</v>
      </c>
      <c r="M50" s="150">
        <v>2240</v>
      </c>
      <c r="N50" s="150">
        <v>2270</v>
      </c>
      <c r="O50" s="150">
        <v>2207</v>
      </c>
      <c r="P50" s="150">
        <v>2863</v>
      </c>
      <c r="Q50" s="150">
        <v>3300</v>
      </c>
      <c r="R50" s="146"/>
      <c r="S50" s="146"/>
      <c r="T50" s="146"/>
      <c r="U50" s="173"/>
      <c r="V50" s="149" t="s">
        <v>140</v>
      </c>
      <c r="W50" s="150">
        <v>6140</v>
      </c>
      <c r="X50" s="150">
        <v>6216</v>
      </c>
      <c r="Y50" s="150">
        <v>5971</v>
      </c>
      <c r="Z50" s="150">
        <v>7380</v>
      </c>
      <c r="AA50" s="150">
        <v>8363</v>
      </c>
    </row>
    <row r="51" spans="1:27" x14ac:dyDescent="0.3">
      <c r="A51" s="172" t="s">
        <v>3</v>
      </c>
      <c r="B51" s="146" t="s">
        <v>129</v>
      </c>
      <c r="C51" s="148">
        <v>1163</v>
      </c>
      <c r="D51" s="148">
        <v>1143</v>
      </c>
      <c r="E51" s="148">
        <v>1110</v>
      </c>
      <c r="F51" s="148">
        <v>1190</v>
      </c>
      <c r="G51" s="148">
        <v>1286</v>
      </c>
      <c r="H51" s="146"/>
      <c r="I51" s="146"/>
      <c r="J51" s="146"/>
      <c r="K51" s="172" t="s">
        <v>3</v>
      </c>
      <c r="L51" s="146" t="s">
        <v>129</v>
      </c>
      <c r="M51" s="148">
        <v>1924</v>
      </c>
      <c r="N51" s="148">
        <v>1944</v>
      </c>
      <c r="O51" s="148">
        <v>1970</v>
      </c>
      <c r="P51" s="148">
        <v>2078</v>
      </c>
      <c r="Q51" s="148">
        <v>2365</v>
      </c>
      <c r="R51" s="146"/>
      <c r="S51" s="146"/>
      <c r="T51" s="146"/>
      <c r="U51" s="172" t="s">
        <v>3</v>
      </c>
      <c r="V51" s="146" t="s">
        <v>129</v>
      </c>
      <c r="W51" s="148">
        <v>5452</v>
      </c>
      <c r="X51" s="148">
        <v>5419</v>
      </c>
      <c r="Y51" s="148">
        <v>5377</v>
      </c>
      <c r="Z51" s="148">
        <v>5617</v>
      </c>
      <c r="AA51" s="148">
        <v>6033</v>
      </c>
    </row>
    <row r="52" spans="1:27" x14ac:dyDescent="0.3">
      <c r="A52" s="172"/>
      <c r="B52" s="146" t="s">
        <v>130</v>
      </c>
      <c r="C52" s="148">
        <v>1082</v>
      </c>
      <c r="D52" s="148">
        <v>1175</v>
      </c>
      <c r="E52" s="148">
        <v>1065</v>
      </c>
      <c r="F52" s="148">
        <v>1177</v>
      </c>
      <c r="G52" s="148">
        <v>1282</v>
      </c>
      <c r="H52" s="146"/>
      <c r="I52" s="146"/>
      <c r="J52" s="146"/>
      <c r="K52" s="172"/>
      <c r="L52" s="146" t="s">
        <v>130</v>
      </c>
      <c r="M52" s="148">
        <v>1804</v>
      </c>
      <c r="N52" s="148">
        <v>1992</v>
      </c>
      <c r="O52" s="148">
        <v>1878</v>
      </c>
      <c r="P52" s="148">
        <v>2055</v>
      </c>
      <c r="Q52" s="148">
        <v>2359</v>
      </c>
      <c r="R52" s="146"/>
      <c r="S52" s="146"/>
      <c r="T52" s="146"/>
      <c r="U52" s="172"/>
      <c r="V52" s="146" t="s">
        <v>130</v>
      </c>
      <c r="W52" s="148">
        <v>5119</v>
      </c>
      <c r="X52" s="148">
        <v>5572</v>
      </c>
      <c r="Y52" s="148">
        <v>5161</v>
      </c>
      <c r="Z52" s="148">
        <v>5545</v>
      </c>
      <c r="AA52" s="148">
        <v>6011</v>
      </c>
    </row>
    <row r="53" spans="1:27" x14ac:dyDescent="0.3">
      <c r="A53" s="172"/>
      <c r="B53" s="146" t="s">
        <v>131</v>
      </c>
      <c r="C53" s="148">
        <v>1115</v>
      </c>
      <c r="D53" s="148">
        <v>1156</v>
      </c>
      <c r="E53" s="148">
        <v>1060</v>
      </c>
      <c r="F53" s="148">
        <v>1188</v>
      </c>
      <c r="G53" s="148">
        <v>1326</v>
      </c>
      <c r="H53" s="146"/>
      <c r="I53" s="146"/>
      <c r="J53" s="146"/>
      <c r="K53" s="172"/>
      <c r="L53" s="146" t="s">
        <v>131</v>
      </c>
      <c r="M53" s="148">
        <v>1821</v>
      </c>
      <c r="N53" s="148">
        <v>1968</v>
      </c>
      <c r="O53" s="148">
        <v>1840</v>
      </c>
      <c r="P53" s="148">
        <v>2063</v>
      </c>
      <c r="Q53" s="148">
        <v>2442</v>
      </c>
      <c r="R53" s="146"/>
      <c r="S53" s="146"/>
      <c r="T53" s="146"/>
      <c r="U53" s="172"/>
      <c r="V53" s="146" t="s">
        <v>131</v>
      </c>
      <c r="W53" s="148">
        <v>5285</v>
      </c>
      <c r="X53" s="148">
        <v>5505</v>
      </c>
      <c r="Y53" s="148">
        <v>5082</v>
      </c>
      <c r="Z53" s="148">
        <v>5585</v>
      </c>
      <c r="AA53" s="148">
        <v>6225</v>
      </c>
    </row>
    <row r="54" spans="1:27" x14ac:dyDescent="0.3">
      <c r="A54" s="172"/>
      <c r="B54" s="146" t="s">
        <v>132</v>
      </c>
      <c r="C54" s="148">
        <v>1080</v>
      </c>
      <c r="D54" s="148">
        <v>1160</v>
      </c>
      <c r="E54" s="148">
        <v>1107</v>
      </c>
      <c r="F54" s="148">
        <v>1206</v>
      </c>
      <c r="G54" s="148">
        <v>1350</v>
      </c>
      <c r="H54" s="146"/>
      <c r="I54" s="146"/>
      <c r="J54" s="146"/>
      <c r="K54" s="172"/>
      <c r="L54" s="146" t="s">
        <v>132</v>
      </c>
      <c r="M54" s="148">
        <v>1802</v>
      </c>
      <c r="N54" s="148">
        <v>1968</v>
      </c>
      <c r="O54" s="148">
        <v>1902</v>
      </c>
      <c r="P54" s="148">
        <v>2084</v>
      </c>
      <c r="Q54" s="148">
        <v>2482</v>
      </c>
      <c r="R54" s="146"/>
      <c r="S54" s="146"/>
      <c r="T54" s="146"/>
      <c r="U54" s="172"/>
      <c r="V54" s="146" t="s">
        <v>132</v>
      </c>
      <c r="W54" s="148">
        <v>5148</v>
      </c>
      <c r="X54" s="148">
        <v>5517</v>
      </c>
      <c r="Y54" s="148">
        <v>5294</v>
      </c>
      <c r="Z54" s="148">
        <v>5659</v>
      </c>
      <c r="AA54" s="148">
        <v>6318</v>
      </c>
    </row>
    <row r="55" spans="1:27" x14ac:dyDescent="0.3">
      <c r="A55" s="172"/>
      <c r="B55" s="146" t="s">
        <v>133</v>
      </c>
      <c r="C55" s="148">
        <v>1108</v>
      </c>
      <c r="D55" s="148">
        <v>1141</v>
      </c>
      <c r="E55" s="148">
        <v>1126</v>
      </c>
      <c r="F55" s="148">
        <v>1235</v>
      </c>
      <c r="G55" s="148">
        <v>1371</v>
      </c>
      <c r="H55" s="146"/>
      <c r="I55" s="146"/>
      <c r="J55" s="146"/>
      <c r="K55" s="172"/>
      <c r="L55" s="146" t="s">
        <v>133</v>
      </c>
      <c r="M55" s="148">
        <v>1847</v>
      </c>
      <c r="N55" s="148">
        <v>1933</v>
      </c>
      <c r="O55" s="148">
        <v>1951</v>
      </c>
      <c r="P55" s="148">
        <v>2161</v>
      </c>
      <c r="Q55" s="148">
        <v>2518</v>
      </c>
      <c r="R55" s="146"/>
      <c r="S55" s="146"/>
      <c r="T55" s="146"/>
      <c r="U55" s="172"/>
      <c r="V55" s="146" t="s">
        <v>133</v>
      </c>
      <c r="W55" s="148">
        <v>5254</v>
      </c>
      <c r="X55" s="148">
        <v>5409</v>
      </c>
      <c r="Y55" s="148">
        <v>5369</v>
      </c>
      <c r="Z55" s="148">
        <v>5832</v>
      </c>
      <c r="AA55" s="148">
        <v>6411</v>
      </c>
    </row>
    <row r="56" spans="1:27" x14ac:dyDescent="0.3">
      <c r="A56" s="172"/>
      <c r="B56" s="146" t="s">
        <v>134</v>
      </c>
      <c r="C56" s="148">
        <v>1121</v>
      </c>
      <c r="D56" s="148">
        <v>1139</v>
      </c>
      <c r="E56" s="148">
        <v>1150</v>
      </c>
      <c r="F56" s="148">
        <v>1266</v>
      </c>
      <c r="G56" s="148">
        <v>1362</v>
      </c>
      <c r="H56" s="146"/>
      <c r="I56" s="146"/>
      <c r="J56" s="146"/>
      <c r="K56" s="172"/>
      <c r="L56" s="146" t="s">
        <v>134</v>
      </c>
      <c r="M56" s="148">
        <v>1843</v>
      </c>
      <c r="N56" s="148">
        <v>1915</v>
      </c>
      <c r="O56" s="148">
        <v>1993</v>
      </c>
      <c r="P56" s="148">
        <v>2193</v>
      </c>
      <c r="Q56" s="148">
        <v>2543</v>
      </c>
      <c r="R56" s="146"/>
      <c r="S56" s="146"/>
      <c r="T56" s="146"/>
      <c r="U56" s="172"/>
      <c r="V56" s="146" t="s">
        <v>134</v>
      </c>
      <c r="W56" s="148">
        <v>5293</v>
      </c>
      <c r="X56" s="148">
        <v>5392</v>
      </c>
      <c r="Y56" s="148">
        <v>5454</v>
      </c>
      <c r="Z56" s="148">
        <v>5942</v>
      </c>
      <c r="AA56" s="148">
        <v>6363</v>
      </c>
    </row>
    <row r="57" spans="1:27" x14ac:dyDescent="0.3">
      <c r="A57" s="172"/>
      <c r="B57" s="146" t="s">
        <v>135</v>
      </c>
      <c r="C57" s="148">
        <v>1133</v>
      </c>
      <c r="D57" s="148">
        <v>1163</v>
      </c>
      <c r="E57" s="148">
        <v>1154</v>
      </c>
      <c r="F57" s="148">
        <v>1279</v>
      </c>
      <c r="G57" s="148">
        <v>1363</v>
      </c>
      <c r="H57" s="146"/>
      <c r="I57" s="146"/>
      <c r="J57" s="146"/>
      <c r="K57" s="172"/>
      <c r="L57" s="146" t="s">
        <v>135</v>
      </c>
      <c r="M57" s="148">
        <v>1909</v>
      </c>
      <c r="N57" s="148">
        <v>1960</v>
      </c>
      <c r="O57" s="148">
        <v>1987</v>
      </c>
      <c r="P57" s="148">
        <v>2378</v>
      </c>
      <c r="Q57" s="148">
        <v>2526</v>
      </c>
      <c r="R57" s="146"/>
      <c r="S57" s="146"/>
      <c r="T57" s="146"/>
      <c r="U57" s="172"/>
      <c r="V57" s="146" t="s">
        <v>135</v>
      </c>
      <c r="W57" s="148">
        <v>5417</v>
      </c>
      <c r="X57" s="148">
        <v>5516</v>
      </c>
      <c r="Y57" s="148">
        <v>5460</v>
      </c>
      <c r="Z57" s="148">
        <v>6119</v>
      </c>
      <c r="AA57" s="148">
        <v>6367</v>
      </c>
    </row>
    <row r="58" spans="1:27" x14ac:dyDescent="0.3">
      <c r="A58" s="172"/>
      <c r="B58" s="146" t="s">
        <v>136</v>
      </c>
      <c r="C58" s="148">
        <v>1142</v>
      </c>
      <c r="D58" s="148">
        <v>1172</v>
      </c>
      <c r="E58" s="148">
        <v>1112</v>
      </c>
      <c r="F58" s="148">
        <v>1258</v>
      </c>
      <c r="G58" s="148">
        <v>1343</v>
      </c>
      <c r="H58" s="146"/>
      <c r="I58" s="146"/>
      <c r="J58" s="146"/>
      <c r="K58" s="172"/>
      <c r="L58" s="146" t="s">
        <v>136</v>
      </c>
      <c r="M58" s="148">
        <v>1934</v>
      </c>
      <c r="N58" s="148">
        <v>1981</v>
      </c>
      <c r="O58" s="148">
        <v>1942</v>
      </c>
      <c r="P58" s="148">
        <v>2354</v>
      </c>
      <c r="Q58" s="148">
        <v>2473</v>
      </c>
      <c r="R58" s="146"/>
      <c r="S58" s="146"/>
      <c r="T58" s="146"/>
      <c r="U58" s="172"/>
      <c r="V58" s="146" t="s">
        <v>136</v>
      </c>
      <c r="W58" s="148">
        <v>5483</v>
      </c>
      <c r="X58" s="148">
        <v>5555</v>
      </c>
      <c r="Y58" s="148">
        <v>5316</v>
      </c>
      <c r="Z58" s="148">
        <v>5977</v>
      </c>
      <c r="AA58" s="148">
        <v>6222</v>
      </c>
    </row>
    <row r="59" spans="1:27" x14ac:dyDescent="0.3">
      <c r="A59" s="172"/>
      <c r="B59" s="146" t="s">
        <v>137</v>
      </c>
      <c r="C59" s="148">
        <v>1145</v>
      </c>
      <c r="D59" s="148">
        <v>1196</v>
      </c>
      <c r="E59" s="148">
        <v>1138</v>
      </c>
      <c r="F59" s="148">
        <v>1296</v>
      </c>
      <c r="G59" s="148">
        <v>1357</v>
      </c>
      <c r="H59" s="146"/>
      <c r="I59" s="146"/>
      <c r="J59" s="146"/>
      <c r="K59" s="172"/>
      <c r="L59" s="146" t="s">
        <v>137</v>
      </c>
      <c r="M59" s="148">
        <v>1936</v>
      </c>
      <c r="N59" s="148">
        <v>2072</v>
      </c>
      <c r="O59" s="148">
        <v>1959</v>
      </c>
      <c r="P59" s="148">
        <v>2410</v>
      </c>
      <c r="Q59" s="148">
        <v>2494</v>
      </c>
      <c r="R59" s="146"/>
      <c r="S59" s="146"/>
      <c r="T59" s="146"/>
      <c r="U59" s="172"/>
      <c r="V59" s="146" t="s">
        <v>137</v>
      </c>
      <c r="W59" s="148">
        <v>5466</v>
      </c>
      <c r="X59" s="148">
        <v>5708</v>
      </c>
      <c r="Y59" s="148">
        <v>5351</v>
      </c>
      <c r="Z59" s="148">
        <v>6149</v>
      </c>
      <c r="AA59" s="148">
        <v>6274</v>
      </c>
    </row>
    <row r="60" spans="1:27" x14ac:dyDescent="0.3">
      <c r="A60" s="172"/>
      <c r="B60" s="146" t="s">
        <v>138</v>
      </c>
      <c r="C60" s="148">
        <v>1155</v>
      </c>
      <c r="D60" s="148">
        <v>1169</v>
      </c>
      <c r="E60" s="148">
        <v>1138</v>
      </c>
      <c r="F60" s="148">
        <v>1288</v>
      </c>
      <c r="G60" s="148">
        <v>1347</v>
      </c>
      <c r="H60" s="146"/>
      <c r="I60" s="146"/>
      <c r="J60" s="146"/>
      <c r="K60" s="172"/>
      <c r="L60" s="146" t="s">
        <v>138</v>
      </c>
      <c r="M60" s="148">
        <v>1956</v>
      </c>
      <c r="N60" s="148">
        <v>2019</v>
      </c>
      <c r="O60" s="148">
        <v>1961</v>
      </c>
      <c r="P60" s="148">
        <v>2409</v>
      </c>
      <c r="Q60" s="148">
        <v>2471</v>
      </c>
      <c r="R60" s="146"/>
      <c r="S60" s="146"/>
      <c r="T60" s="146"/>
      <c r="U60" s="172"/>
      <c r="V60" s="146" t="s">
        <v>138</v>
      </c>
      <c r="W60" s="148">
        <v>5517</v>
      </c>
      <c r="X60" s="148">
        <v>5576</v>
      </c>
      <c r="Y60" s="148">
        <v>5377</v>
      </c>
      <c r="Z60" s="148">
        <v>6123</v>
      </c>
      <c r="AA60" s="148">
        <v>6238</v>
      </c>
    </row>
    <row r="61" spans="1:27" x14ac:dyDescent="0.3">
      <c r="A61" s="172"/>
      <c r="B61" s="146" t="s">
        <v>139</v>
      </c>
      <c r="C61" s="148">
        <v>1147</v>
      </c>
      <c r="D61" s="148">
        <v>1151</v>
      </c>
      <c r="E61" s="148">
        <v>1132</v>
      </c>
      <c r="F61" s="148">
        <v>1290</v>
      </c>
      <c r="G61" s="148">
        <v>1356</v>
      </c>
      <c r="H61" s="146"/>
      <c r="I61" s="146"/>
      <c r="J61" s="146"/>
      <c r="K61" s="172"/>
      <c r="L61" s="146" t="s">
        <v>139</v>
      </c>
      <c r="M61" s="148">
        <v>1923</v>
      </c>
      <c r="N61" s="148">
        <v>1971</v>
      </c>
      <c r="O61" s="148">
        <v>1992</v>
      </c>
      <c r="P61" s="148">
        <v>2381</v>
      </c>
      <c r="Q61" s="148">
        <v>2475</v>
      </c>
      <c r="R61" s="146"/>
      <c r="S61" s="146"/>
      <c r="T61" s="146"/>
      <c r="U61" s="172"/>
      <c r="V61" s="146" t="s">
        <v>139</v>
      </c>
      <c r="W61" s="148">
        <v>5391</v>
      </c>
      <c r="X61" s="148">
        <v>5435</v>
      </c>
      <c r="Y61" s="148">
        <v>5393</v>
      </c>
      <c r="Z61" s="148">
        <v>6119</v>
      </c>
      <c r="AA61" s="148">
        <v>6278</v>
      </c>
    </row>
    <row r="62" spans="1:27" x14ac:dyDescent="0.3">
      <c r="A62" s="172"/>
      <c r="B62" s="146" t="s">
        <v>140</v>
      </c>
      <c r="C62" s="148">
        <v>1155</v>
      </c>
      <c r="D62" s="148">
        <v>1119</v>
      </c>
      <c r="E62" s="148">
        <v>1141</v>
      </c>
      <c r="F62" s="148">
        <v>1293</v>
      </c>
      <c r="G62" s="148">
        <v>1372</v>
      </c>
      <c r="H62" s="146"/>
      <c r="I62" s="146"/>
      <c r="J62" s="146"/>
      <c r="K62" s="172"/>
      <c r="L62" s="146" t="s">
        <v>140</v>
      </c>
      <c r="M62" s="148">
        <v>1949</v>
      </c>
      <c r="N62" s="148">
        <v>1948</v>
      </c>
      <c r="O62" s="148">
        <v>2022</v>
      </c>
      <c r="P62" s="148">
        <v>2372</v>
      </c>
      <c r="Q62" s="148">
        <v>2490</v>
      </c>
      <c r="R62" s="146"/>
      <c r="S62" s="146"/>
      <c r="T62" s="146"/>
      <c r="U62" s="172"/>
      <c r="V62" s="146" t="s">
        <v>140</v>
      </c>
      <c r="W62" s="148">
        <v>5432</v>
      </c>
      <c r="X62" s="148">
        <v>5334</v>
      </c>
      <c r="Y62" s="148">
        <v>5462</v>
      </c>
      <c r="Z62" s="148">
        <v>6096</v>
      </c>
      <c r="AA62" s="148">
        <v>6328</v>
      </c>
    </row>
    <row r="63" spans="1:27" x14ac:dyDescent="0.3">
      <c r="A63" s="151" t="s">
        <v>144</v>
      </c>
      <c r="B63" s="146"/>
      <c r="C63" s="146"/>
      <c r="D63" s="146"/>
      <c r="E63" s="146"/>
      <c r="F63" s="146"/>
      <c r="G63" s="146"/>
      <c r="H63" s="146"/>
      <c r="I63" s="146"/>
      <c r="J63" s="146"/>
      <c r="K63" s="151" t="s">
        <v>144</v>
      </c>
      <c r="L63" s="146"/>
      <c r="M63" s="146"/>
      <c r="N63" s="146"/>
      <c r="O63" s="146"/>
      <c r="P63" s="146"/>
      <c r="Q63" s="146"/>
      <c r="R63" s="146"/>
      <c r="S63" s="146"/>
      <c r="T63" s="146"/>
      <c r="U63" s="151" t="s">
        <v>144</v>
      </c>
      <c r="V63" s="146"/>
      <c r="W63" s="146"/>
      <c r="X63" s="146"/>
      <c r="Y63" s="146"/>
      <c r="Z63" s="146"/>
      <c r="AA63" s="146"/>
    </row>
  </sheetData>
  <mergeCells count="18">
    <mergeCell ref="A27:A38"/>
    <mergeCell ref="U27:U38"/>
    <mergeCell ref="A39:A50"/>
    <mergeCell ref="U39:U50"/>
    <mergeCell ref="A51:A62"/>
    <mergeCell ref="U51:U62"/>
    <mergeCell ref="K27:K38"/>
    <mergeCell ref="K39:K50"/>
    <mergeCell ref="K51:K62"/>
    <mergeCell ref="A1:G1"/>
    <mergeCell ref="U1:AA1"/>
    <mergeCell ref="A3:A14"/>
    <mergeCell ref="U3:U14"/>
    <mergeCell ref="A15:A26"/>
    <mergeCell ref="U15:U26"/>
    <mergeCell ref="K1:Q1"/>
    <mergeCell ref="K3:K14"/>
    <mergeCell ref="K15:K26"/>
  </mergeCells>
  <pageMargins left="0.7" right="0.7" top="0.75" bottom="0.75" header="0.3" footer="0.3"/>
  <ignoredErrors>
    <ignoredError sqref="B3:B62 V3:V62 L3:L6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CF44-F577-4345-80A9-64A534DC4F42}">
  <sheetPr>
    <tabColor theme="5" tint="-0.249977111117893"/>
  </sheetPr>
  <dimension ref="A3:H72"/>
  <sheetViews>
    <sheetView showGridLines="0" zoomScaleNormal="100" workbookViewId="0">
      <selection activeCell="A72" activeCellId="2" sqref="A24 A48 A72"/>
    </sheetView>
  </sheetViews>
  <sheetFormatPr defaultRowHeight="15" customHeight="1" x14ac:dyDescent="0.3"/>
  <cols>
    <col min="1" max="1" width="14.6640625" style="13" customWidth="1"/>
    <col min="2" max="2" width="15.88671875" style="13" customWidth="1"/>
    <col min="3" max="16384" width="8.88671875" style="13"/>
  </cols>
  <sheetData>
    <row r="3" spans="1:7" ht="15" customHeight="1" x14ac:dyDescent="0.3">
      <c r="A3" s="164" t="s">
        <v>82</v>
      </c>
      <c r="B3" s="164"/>
      <c r="C3" s="164"/>
      <c r="D3" s="164"/>
      <c r="E3" s="164"/>
      <c r="F3" s="164"/>
      <c r="G3" s="164"/>
    </row>
    <row r="4" spans="1:7" ht="15" customHeight="1" x14ac:dyDescent="0.3">
      <c r="A4" s="164" t="s">
        <v>89</v>
      </c>
      <c r="B4" s="164"/>
      <c r="C4" s="164"/>
      <c r="D4" s="164"/>
      <c r="E4" s="164"/>
      <c r="F4" s="164"/>
      <c r="G4" s="164"/>
    </row>
    <row r="5" spans="1:7" ht="15" customHeight="1" x14ac:dyDescent="0.3">
      <c r="A5" s="92" t="s">
        <v>100</v>
      </c>
      <c r="B5" s="93"/>
      <c r="C5" s="93" t="s">
        <v>55</v>
      </c>
      <c r="D5" s="93" t="s">
        <v>56</v>
      </c>
      <c r="E5" s="93" t="s">
        <v>57</v>
      </c>
      <c r="F5" s="93" t="s">
        <v>58</v>
      </c>
      <c r="G5" s="93" t="s">
        <v>1</v>
      </c>
    </row>
    <row r="6" spans="1:7" ht="15" customHeight="1" x14ac:dyDescent="0.3">
      <c r="A6" s="168" t="s">
        <v>6</v>
      </c>
      <c r="B6" s="13" t="s">
        <v>7</v>
      </c>
      <c r="C6" s="17">
        <v>9</v>
      </c>
      <c r="D6" s="17">
        <v>80</v>
      </c>
      <c r="E6" s="17">
        <v>205</v>
      </c>
      <c r="F6" s="17">
        <v>126</v>
      </c>
      <c r="G6" s="33">
        <f>SUM(C6:F6)</f>
        <v>420</v>
      </c>
    </row>
    <row r="7" spans="1:7" ht="15" customHeight="1" x14ac:dyDescent="0.3">
      <c r="A7" s="168"/>
      <c r="B7" s="13" t="s">
        <v>8</v>
      </c>
      <c r="C7" s="17">
        <v>60</v>
      </c>
      <c r="D7" s="17">
        <v>460</v>
      </c>
      <c r="E7" s="17">
        <v>1071</v>
      </c>
      <c r="F7" s="17">
        <v>582</v>
      </c>
      <c r="G7" s="33">
        <f t="shared" ref="G7:G11" si="0">SUM(C7:F7)</f>
        <v>2173</v>
      </c>
    </row>
    <row r="8" spans="1:7" ht="15" customHeight="1" x14ac:dyDescent="0.3">
      <c r="A8" s="168"/>
      <c r="B8" s="13" t="s">
        <v>9</v>
      </c>
      <c r="C8" s="17">
        <v>166</v>
      </c>
      <c r="D8" s="17">
        <v>1214</v>
      </c>
      <c r="E8" s="17">
        <v>2849</v>
      </c>
      <c r="F8" s="17">
        <v>1433</v>
      </c>
      <c r="G8" s="33">
        <f t="shared" si="0"/>
        <v>5662</v>
      </c>
    </row>
    <row r="9" spans="1:7" ht="15" customHeight="1" x14ac:dyDescent="0.3">
      <c r="A9" s="167" t="s">
        <v>2</v>
      </c>
      <c r="B9" s="11" t="s">
        <v>7</v>
      </c>
      <c r="C9" s="34">
        <v>28</v>
      </c>
      <c r="D9" s="34">
        <v>141</v>
      </c>
      <c r="E9" s="34">
        <v>120</v>
      </c>
      <c r="F9" s="34">
        <v>10</v>
      </c>
      <c r="G9" s="35">
        <f t="shared" si="0"/>
        <v>299</v>
      </c>
    </row>
    <row r="10" spans="1:7" ht="15" customHeight="1" x14ac:dyDescent="0.3">
      <c r="A10" s="167"/>
      <c r="B10" s="11" t="s">
        <v>8</v>
      </c>
      <c r="C10" s="34">
        <v>197</v>
      </c>
      <c r="D10" s="34">
        <v>1091</v>
      </c>
      <c r="E10" s="34">
        <v>828</v>
      </c>
      <c r="F10" s="34">
        <v>58</v>
      </c>
      <c r="G10" s="35">
        <f t="shared" si="0"/>
        <v>2174</v>
      </c>
    </row>
    <row r="11" spans="1:7" ht="15" customHeight="1" x14ac:dyDescent="0.3">
      <c r="A11" s="167"/>
      <c r="B11" s="11" t="s">
        <v>9</v>
      </c>
      <c r="C11" s="34">
        <v>505</v>
      </c>
      <c r="D11" s="34">
        <v>2602</v>
      </c>
      <c r="E11" s="34">
        <v>1792</v>
      </c>
      <c r="F11" s="34">
        <v>134</v>
      </c>
      <c r="G11" s="35">
        <f t="shared" si="0"/>
        <v>5033</v>
      </c>
    </row>
    <row r="12" spans="1:7" ht="15" customHeight="1" x14ac:dyDescent="0.3">
      <c r="A12" s="168" t="s">
        <v>5</v>
      </c>
      <c r="B12" s="13" t="s">
        <v>7</v>
      </c>
      <c r="C12" s="17">
        <v>15</v>
      </c>
      <c r="D12" s="17">
        <v>111</v>
      </c>
      <c r="E12" s="17">
        <v>109</v>
      </c>
      <c r="F12" s="17">
        <v>26</v>
      </c>
      <c r="G12" s="33">
        <f>SUM(C12:F12)</f>
        <v>261</v>
      </c>
    </row>
    <row r="13" spans="1:7" ht="15" customHeight="1" x14ac:dyDescent="0.3">
      <c r="A13" s="168"/>
      <c r="B13" s="13" t="s">
        <v>8</v>
      </c>
      <c r="C13" s="17">
        <v>154</v>
      </c>
      <c r="D13" s="17">
        <v>750</v>
      </c>
      <c r="E13" s="17">
        <v>688</v>
      </c>
      <c r="F13" s="17">
        <v>132</v>
      </c>
      <c r="G13" s="33">
        <f t="shared" ref="G13:G20" si="1">SUM(C13:F13)</f>
        <v>1724</v>
      </c>
    </row>
    <row r="14" spans="1:7" ht="15" customHeight="1" x14ac:dyDescent="0.3">
      <c r="A14" s="168"/>
      <c r="B14" s="13" t="s">
        <v>9</v>
      </c>
      <c r="C14" s="17">
        <v>400</v>
      </c>
      <c r="D14" s="17">
        <v>1787</v>
      </c>
      <c r="E14" s="17">
        <v>1673</v>
      </c>
      <c r="F14" s="17">
        <v>283</v>
      </c>
      <c r="G14" s="33">
        <f t="shared" si="1"/>
        <v>4143</v>
      </c>
    </row>
    <row r="15" spans="1:7" ht="15" customHeight="1" x14ac:dyDescent="0.3">
      <c r="A15" s="167" t="s">
        <v>3</v>
      </c>
      <c r="B15" s="11" t="s">
        <v>7</v>
      </c>
      <c r="C15" s="34">
        <v>5</v>
      </c>
      <c r="D15" s="34">
        <v>48</v>
      </c>
      <c r="E15" s="34">
        <v>131</v>
      </c>
      <c r="F15" s="34">
        <v>29</v>
      </c>
      <c r="G15" s="35">
        <f t="shared" si="1"/>
        <v>213</v>
      </c>
    </row>
    <row r="16" spans="1:7" ht="15" customHeight="1" x14ac:dyDescent="0.3">
      <c r="A16" s="167"/>
      <c r="B16" s="11" t="s">
        <v>8</v>
      </c>
      <c r="C16" s="34">
        <v>31</v>
      </c>
      <c r="D16" s="34">
        <v>310</v>
      </c>
      <c r="E16" s="34">
        <v>741</v>
      </c>
      <c r="F16" s="34">
        <v>131</v>
      </c>
      <c r="G16" s="35">
        <f t="shared" si="1"/>
        <v>1213</v>
      </c>
    </row>
    <row r="17" spans="1:7" ht="15" customHeight="1" x14ac:dyDescent="0.3">
      <c r="A17" s="167"/>
      <c r="B17" s="11" t="s">
        <v>9</v>
      </c>
      <c r="C17" s="34">
        <v>71</v>
      </c>
      <c r="D17" s="34">
        <v>776</v>
      </c>
      <c r="E17" s="34">
        <v>1714</v>
      </c>
      <c r="F17" s="34">
        <v>319</v>
      </c>
      <c r="G17" s="35">
        <f t="shared" si="1"/>
        <v>2880</v>
      </c>
    </row>
    <row r="18" spans="1:7" ht="15" customHeight="1" x14ac:dyDescent="0.3">
      <c r="A18" s="168" t="s">
        <v>4</v>
      </c>
      <c r="B18" s="13" t="s">
        <v>7</v>
      </c>
      <c r="C18" s="17">
        <v>9</v>
      </c>
      <c r="D18" s="17">
        <v>31</v>
      </c>
      <c r="E18" s="17">
        <v>43</v>
      </c>
      <c r="F18" s="17">
        <v>5</v>
      </c>
      <c r="G18" s="33">
        <f t="shared" si="1"/>
        <v>88</v>
      </c>
    </row>
    <row r="19" spans="1:7" ht="15" customHeight="1" x14ac:dyDescent="0.3">
      <c r="A19" s="168"/>
      <c r="B19" s="13" t="s">
        <v>8</v>
      </c>
      <c r="C19" s="17">
        <v>66</v>
      </c>
      <c r="D19" s="17">
        <v>203</v>
      </c>
      <c r="E19" s="17">
        <v>190</v>
      </c>
      <c r="F19" s="17">
        <v>36</v>
      </c>
      <c r="G19" s="33">
        <f t="shared" si="1"/>
        <v>495</v>
      </c>
    </row>
    <row r="20" spans="1:7" ht="15" customHeight="1" x14ac:dyDescent="0.3">
      <c r="A20" s="168"/>
      <c r="B20" s="13" t="s">
        <v>9</v>
      </c>
      <c r="C20" s="17">
        <v>194</v>
      </c>
      <c r="D20" s="17">
        <v>499</v>
      </c>
      <c r="E20" s="17">
        <v>466</v>
      </c>
      <c r="F20" s="17">
        <v>98</v>
      </c>
      <c r="G20" s="33">
        <f t="shared" si="1"/>
        <v>1257</v>
      </c>
    </row>
    <row r="21" spans="1:7" ht="15" customHeight="1" x14ac:dyDescent="0.3">
      <c r="A21" s="174" t="s">
        <v>1</v>
      </c>
      <c r="B21" s="106" t="s">
        <v>7</v>
      </c>
      <c r="C21" s="108">
        <f t="shared" ref="C21:G21" si="2">C9+C15+C18+C12+C6</f>
        <v>66</v>
      </c>
      <c r="D21" s="108">
        <f t="shared" si="2"/>
        <v>411</v>
      </c>
      <c r="E21" s="108">
        <f t="shared" si="2"/>
        <v>608</v>
      </c>
      <c r="F21" s="108">
        <f t="shared" si="2"/>
        <v>196</v>
      </c>
      <c r="G21" s="108">
        <f t="shared" si="2"/>
        <v>1281</v>
      </c>
    </row>
    <row r="22" spans="1:7" ht="15" customHeight="1" x14ac:dyDescent="0.3">
      <c r="A22" s="174"/>
      <c r="B22" s="106" t="s">
        <v>8</v>
      </c>
      <c r="C22" s="108">
        <f t="shared" ref="C22:G22" si="3">C10+C16+C19+C13+C7</f>
        <v>508</v>
      </c>
      <c r="D22" s="108">
        <f t="shared" si="3"/>
        <v>2814</v>
      </c>
      <c r="E22" s="108">
        <f t="shared" si="3"/>
        <v>3518</v>
      </c>
      <c r="F22" s="108">
        <f t="shared" si="3"/>
        <v>939</v>
      </c>
      <c r="G22" s="108">
        <f t="shared" si="3"/>
        <v>7779</v>
      </c>
    </row>
    <row r="23" spans="1:7" ht="15" customHeight="1" x14ac:dyDescent="0.3">
      <c r="A23" s="174"/>
      <c r="B23" s="106" t="s">
        <v>9</v>
      </c>
      <c r="C23" s="108">
        <f t="shared" ref="C23:G23" si="4">C11+C17+C20+C14+C8</f>
        <v>1336</v>
      </c>
      <c r="D23" s="108">
        <f t="shared" si="4"/>
        <v>6878</v>
      </c>
      <c r="E23" s="108">
        <f t="shared" si="4"/>
        <v>8494</v>
      </c>
      <c r="F23" s="108">
        <f t="shared" si="4"/>
        <v>2267</v>
      </c>
      <c r="G23" s="108">
        <f t="shared" si="4"/>
        <v>18975</v>
      </c>
    </row>
    <row r="24" spans="1:7" ht="15" customHeight="1" x14ac:dyDescent="0.3">
      <c r="A24" s="83" t="s">
        <v>113</v>
      </c>
      <c r="B24" s="83"/>
      <c r="C24" s="83"/>
      <c r="D24" s="83"/>
      <c r="E24" s="84"/>
      <c r="F24" s="84"/>
      <c r="G24" s="84"/>
    </row>
    <row r="27" spans="1:7" ht="15" customHeight="1" x14ac:dyDescent="0.3">
      <c r="A27" s="164" t="s">
        <v>82</v>
      </c>
      <c r="B27" s="164"/>
      <c r="C27" s="164"/>
      <c r="D27" s="164"/>
      <c r="E27" s="164"/>
      <c r="F27" s="164"/>
      <c r="G27" s="164"/>
    </row>
    <row r="28" spans="1:7" ht="15" customHeight="1" x14ac:dyDescent="0.3">
      <c r="A28" s="164" t="s">
        <v>86</v>
      </c>
      <c r="B28" s="164"/>
      <c r="C28" s="164"/>
      <c r="D28" s="164"/>
      <c r="E28" s="164"/>
      <c r="F28" s="164"/>
      <c r="G28" s="164"/>
    </row>
    <row r="29" spans="1:7" ht="15" customHeight="1" x14ac:dyDescent="0.3">
      <c r="A29" s="92" t="s">
        <v>100</v>
      </c>
      <c r="B29" s="93"/>
      <c r="C29" s="93" t="s">
        <v>55</v>
      </c>
      <c r="D29" s="93" t="s">
        <v>56</v>
      </c>
      <c r="E29" s="93" t="s">
        <v>57</v>
      </c>
      <c r="F29" s="93" t="s">
        <v>58</v>
      </c>
      <c r="G29" s="93" t="s">
        <v>1</v>
      </c>
    </row>
    <row r="30" spans="1:7" ht="15" customHeight="1" x14ac:dyDescent="0.3">
      <c r="A30" s="168" t="s">
        <v>6</v>
      </c>
      <c r="B30" s="13" t="s">
        <v>7</v>
      </c>
      <c r="C30" s="17">
        <v>9</v>
      </c>
      <c r="D30" s="17">
        <v>81</v>
      </c>
      <c r="E30" s="17">
        <v>218</v>
      </c>
      <c r="F30" s="17">
        <v>128</v>
      </c>
      <c r="G30" s="33">
        <f>SUM(C30:F30)</f>
        <v>436</v>
      </c>
    </row>
    <row r="31" spans="1:7" ht="15" customHeight="1" x14ac:dyDescent="0.3">
      <c r="A31" s="168"/>
      <c r="B31" s="13" t="s">
        <v>8</v>
      </c>
      <c r="C31" s="17">
        <v>60</v>
      </c>
      <c r="D31" s="17">
        <v>468</v>
      </c>
      <c r="E31" s="17">
        <v>1106</v>
      </c>
      <c r="F31" s="17">
        <v>593</v>
      </c>
      <c r="G31" s="33">
        <f t="shared" ref="G31:G44" si="5">SUM(C31:F31)</f>
        <v>2227</v>
      </c>
    </row>
    <row r="32" spans="1:7" ht="15" customHeight="1" x14ac:dyDescent="0.3">
      <c r="A32" s="168"/>
      <c r="B32" s="13" t="s">
        <v>9</v>
      </c>
      <c r="C32" s="17">
        <v>166</v>
      </c>
      <c r="D32" s="17">
        <v>1230</v>
      </c>
      <c r="E32" s="17">
        <v>2963</v>
      </c>
      <c r="F32" s="17">
        <v>1471</v>
      </c>
      <c r="G32" s="33">
        <f t="shared" si="5"/>
        <v>5830</v>
      </c>
    </row>
    <row r="33" spans="1:7" ht="15" customHeight="1" x14ac:dyDescent="0.3">
      <c r="A33" s="167" t="s">
        <v>2</v>
      </c>
      <c r="B33" s="11" t="s">
        <v>7</v>
      </c>
      <c r="C33" s="34">
        <v>28</v>
      </c>
      <c r="D33" s="34">
        <v>141</v>
      </c>
      <c r="E33" s="34">
        <v>120</v>
      </c>
      <c r="F33" s="34">
        <v>10</v>
      </c>
      <c r="G33" s="35">
        <f t="shared" si="5"/>
        <v>299</v>
      </c>
    </row>
    <row r="34" spans="1:7" ht="15" customHeight="1" x14ac:dyDescent="0.3">
      <c r="A34" s="167"/>
      <c r="B34" s="11" t="s">
        <v>8</v>
      </c>
      <c r="C34" s="34">
        <v>197</v>
      </c>
      <c r="D34" s="34">
        <v>1091</v>
      </c>
      <c r="E34" s="34">
        <v>828</v>
      </c>
      <c r="F34" s="34">
        <v>58</v>
      </c>
      <c r="G34" s="35">
        <f t="shared" si="5"/>
        <v>2174</v>
      </c>
    </row>
    <row r="35" spans="1:7" ht="15" customHeight="1" x14ac:dyDescent="0.3">
      <c r="A35" s="167"/>
      <c r="B35" s="11" t="s">
        <v>9</v>
      </c>
      <c r="C35" s="34">
        <v>505</v>
      </c>
      <c r="D35" s="34">
        <v>2602</v>
      </c>
      <c r="E35" s="34">
        <v>1792</v>
      </c>
      <c r="F35" s="34">
        <v>134</v>
      </c>
      <c r="G35" s="35">
        <f t="shared" si="5"/>
        <v>5033</v>
      </c>
    </row>
    <row r="36" spans="1:7" ht="15" customHeight="1" x14ac:dyDescent="0.3">
      <c r="A36" s="168" t="s">
        <v>5</v>
      </c>
      <c r="B36" s="13" t="s">
        <v>7</v>
      </c>
      <c r="C36" s="17">
        <v>15</v>
      </c>
      <c r="D36" s="17">
        <v>115</v>
      </c>
      <c r="E36" s="17">
        <v>112</v>
      </c>
      <c r="F36" s="17">
        <v>27</v>
      </c>
      <c r="G36" s="33">
        <f>SUM(C36:F36)</f>
        <v>269</v>
      </c>
    </row>
    <row r="37" spans="1:7" ht="15" customHeight="1" x14ac:dyDescent="0.3">
      <c r="A37" s="168"/>
      <c r="B37" s="13" t="s">
        <v>8</v>
      </c>
      <c r="C37" s="17">
        <v>154</v>
      </c>
      <c r="D37" s="17">
        <v>773</v>
      </c>
      <c r="E37" s="17">
        <v>714</v>
      </c>
      <c r="F37" s="17">
        <v>135</v>
      </c>
      <c r="G37" s="33">
        <f t="shared" ref="G37:G38" si="6">SUM(C37:F37)</f>
        <v>1776</v>
      </c>
    </row>
    <row r="38" spans="1:7" ht="15" customHeight="1" x14ac:dyDescent="0.3">
      <c r="A38" s="168"/>
      <c r="B38" s="13" t="s">
        <v>9</v>
      </c>
      <c r="C38" s="17">
        <v>400</v>
      </c>
      <c r="D38" s="17">
        <v>1844</v>
      </c>
      <c r="E38" s="17">
        <v>1730</v>
      </c>
      <c r="F38" s="17">
        <v>291</v>
      </c>
      <c r="G38" s="33">
        <f t="shared" si="6"/>
        <v>4265</v>
      </c>
    </row>
    <row r="39" spans="1:7" ht="15" customHeight="1" x14ac:dyDescent="0.3">
      <c r="A39" s="167" t="s">
        <v>3</v>
      </c>
      <c r="B39" s="11" t="s">
        <v>7</v>
      </c>
      <c r="C39" s="34">
        <v>5</v>
      </c>
      <c r="D39" s="34">
        <v>49</v>
      </c>
      <c r="E39" s="34">
        <v>132</v>
      </c>
      <c r="F39" s="34">
        <v>29</v>
      </c>
      <c r="G39" s="35">
        <f t="shared" si="5"/>
        <v>215</v>
      </c>
    </row>
    <row r="40" spans="1:7" ht="15" customHeight="1" x14ac:dyDescent="0.3">
      <c r="A40" s="167"/>
      <c r="B40" s="11" t="s">
        <v>8</v>
      </c>
      <c r="C40" s="34">
        <v>31</v>
      </c>
      <c r="D40" s="34">
        <v>315</v>
      </c>
      <c r="E40" s="34">
        <v>746</v>
      </c>
      <c r="F40" s="34">
        <v>131</v>
      </c>
      <c r="G40" s="35">
        <f t="shared" si="5"/>
        <v>1223</v>
      </c>
    </row>
    <row r="41" spans="1:7" ht="15" customHeight="1" x14ac:dyDescent="0.3">
      <c r="A41" s="167"/>
      <c r="B41" s="11" t="s">
        <v>9</v>
      </c>
      <c r="C41" s="34">
        <v>71</v>
      </c>
      <c r="D41" s="34">
        <v>787</v>
      </c>
      <c r="E41" s="34">
        <v>1724</v>
      </c>
      <c r="F41" s="34">
        <v>319</v>
      </c>
      <c r="G41" s="35">
        <f t="shared" si="5"/>
        <v>2901</v>
      </c>
    </row>
    <row r="42" spans="1:7" ht="15" customHeight="1" x14ac:dyDescent="0.3">
      <c r="A42" s="168" t="s">
        <v>4</v>
      </c>
      <c r="B42" s="13" t="s">
        <v>7</v>
      </c>
      <c r="C42" s="17">
        <v>9</v>
      </c>
      <c r="D42" s="17">
        <v>31</v>
      </c>
      <c r="E42" s="17">
        <v>44</v>
      </c>
      <c r="F42" s="17">
        <v>5</v>
      </c>
      <c r="G42" s="33">
        <f t="shared" si="5"/>
        <v>89</v>
      </c>
    </row>
    <row r="43" spans="1:7" ht="15" customHeight="1" x14ac:dyDescent="0.3">
      <c r="A43" s="168"/>
      <c r="B43" s="13" t="s">
        <v>8</v>
      </c>
      <c r="C43" s="17">
        <v>66</v>
      </c>
      <c r="D43" s="17">
        <v>203</v>
      </c>
      <c r="E43" s="17">
        <v>192</v>
      </c>
      <c r="F43" s="17">
        <v>36</v>
      </c>
      <c r="G43" s="33">
        <f t="shared" si="5"/>
        <v>497</v>
      </c>
    </row>
    <row r="44" spans="1:7" ht="15" customHeight="1" x14ac:dyDescent="0.3">
      <c r="A44" s="168"/>
      <c r="B44" s="13" t="s">
        <v>9</v>
      </c>
      <c r="C44" s="17">
        <v>194</v>
      </c>
      <c r="D44" s="17">
        <v>499</v>
      </c>
      <c r="E44" s="17">
        <v>474</v>
      </c>
      <c r="F44" s="17">
        <v>98</v>
      </c>
      <c r="G44" s="33">
        <f t="shared" si="5"/>
        <v>1265</v>
      </c>
    </row>
    <row r="45" spans="1:7" ht="15" customHeight="1" x14ac:dyDescent="0.3">
      <c r="A45" s="174" t="s">
        <v>1</v>
      </c>
      <c r="B45" s="106" t="s">
        <v>7</v>
      </c>
      <c r="C45" s="108">
        <f t="shared" ref="C45:G47" si="7">C33+C39+C42+C36+C30</f>
        <v>66</v>
      </c>
      <c r="D45" s="108">
        <f t="shared" si="7"/>
        <v>417</v>
      </c>
      <c r="E45" s="108">
        <f t="shared" si="7"/>
        <v>626</v>
      </c>
      <c r="F45" s="108">
        <f t="shared" si="7"/>
        <v>199</v>
      </c>
      <c r="G45" s="108">
        <f t="shared" si="7"/>
        <v>1308</v>
      </c>
    </row>
    <row r="46" spans="1:7" ht="15" customHeight="1" x14ac:dyDescent="0.3">
      <c r="A46" s="174"/>
      <c r="B46" s="106" t="s">
        <v>8</v>
      </c>
      <c r="C46" s="108">
        <f t="shared" si="7"/>
        <v>508</v>
      </c>
      <c r="D46" s="108">
        <f t="shared" si="7"/>
        <v>2850</v>
      </c>
      <c r="E46" s="108">
        <f t="shared" si="7"/>
        <v>3586</v>
      </c>
      <c r="F46" s="108">
        <f t="shared" si="7"/>
        <v>953</v>
      </c>
      <c r="G46" s="108">
        <f t="shared" si="7"/>
        <v>7897</v>
      </c>
    </row>
    <row r="47" spans="1:7" ht="15" customHeight="1" x14ac:dyDescent="0.3">
      <c r="A47" s="174"/>
      <c r="B47" s="106" t="s">
        <v>9</v>
      </c>
      <c r="C47" s="108">
        <f t="shared" si="7"/>
        <v>1336</v>
      </c>
      <c r="D47" s="108">
        <f t="shared" si="7"/>
        <v>6962</v>
      </c>
      <c r="E47" s="108">
        <f t="shared" si="7"/>
        <v>8683</v>
      </c>
      <c r="F47" s="108">
        <f t="shared" si="7"/>
        <v>2313</v>
      </c>
      <c r="G47" s="108">
        <f t="shared" si="7"/>
        <v>19294</v>
      </c>
    </row>
    <row r="48" spans="1:7" ht="15" customHeight="1" x14ac:dyDescent="0.3">
      <c r="A48" s="83" t="s">
        <v>113</v>
      </c>
      <c r="B48" s="83"/>
      <c r="C48" s="83"/>
      <c r="D48" s="83"/>
      <c r="E48" s="84"/>
      <c r="F48" s="84"/>
      <c r="G48" s="84"/>
    </row>
    <row r="51" spans="1:7" ht="15" customHeight="1" x14ac:dyDescent="0.3">
      <c r="A51" s="164" t="s">
        <v>82</v>
      </c>
      <c r="B51" s="164"/>
      <c r="C51" s="164"/>
      <c r="D51" s="164"/>
      <c r="E51" s="164"/>
      <c r="F51" s="164"/>
      <c r="G51" s="164"/>
    </row>
    <row r="52" spans="1:7" ht="15" customHeight="1" x14ac:dyDescent="0.3">
      <c r="A52" s="164" t="s">
        <v>83</v>
      </c>
      <c r="B52" s="164"/>
      <c r="C52" s="164"/>
      <c r="D52" s="164"/>
      <c r="E52" s="164"/>
      <c r="F52" s="164"/>
      <c r="G52" s="164"/>
    </row>
    <row r="53" spans="1:7" ht="15" customHeight="1" x14ac:dyDescent="0.3">
      <c r="A53" s="92" t="s">
        <v>100</v>
      </c>
      <c r="B53" s="93"/>
      <c r="C53" s="93" t="s">
        <v>55</v>
      </c>
      <c r="D53" s="93" t="s">
        <v>56</v>
      </c>
      <c r="E53" s="93" t="s">
        <v>57</v>
      </c>
      <c r="F53" s="93" t="s">
        <v>58</v>
      </c>
      <c r="G53" s="93" t="s">
        <v>1</v>
      </c>
    </row>
    <row r="54" spans="1:7" ht="15" customHeight="1" x14ac:dyDescent="0.3">
      <c r="A54" s="168" t="s">
        <v>6</v>
      </c>
      <c r="B54" s="13" t="s">
        <v>7</v>
      </c>
      <c r="C54" s="36">
        <v>8</v>
      </c>
      <c r="D54" s="36">
        <v>81</v>
      </c>
      <c r="E54" s="36">
        <v>220</v>
      </c>
      <c r="F54" s="36">
        <v>125</v>
      </c>
      <c r="G54" s="37">
        <f>SUM(C54:F54)</f>
        <v>434</v>
      </c>
    </row>
    <row r="55" spans="1:7" ht="15" customHeight="1" x14ac:dyDescent="0.3">
      <c r="A55" s="168"/>
      <c r="B55" s="13" t="s">
        <v>8</v>
      </c>
      <c r="C55" s="36">
        <v>57</v>
      </c>
      <c r="D55" s="36">
        <v>468</v>
      </c>
      <c r="E55" s="36">
        <v>1126</v>
      </c>
      <c r="F55" s="36">
        <v>573</v>
      </c>
      <c r="G55" s="37">
        <f t="shared" ref="G55:G56" si="8">SUM(C55:F55)</f>
        <v>2224</v>
      </c>
    </row>
    <row r="56" spans="1:7" ht="15" customHeight="1" x14ac:dyDescent="0.3">
      <c r="A56" s="168"/>
      <c r="B56" s="13" t="s">
        <v>9</v>
      </c>
      <c r="C56" s="36">
        <v>156</v>
      </c>
      <c r="D56" s="36">
        <v>1230</v>
      </c>
      <c r="E56" s="36">
        <v>3014</v>
      </c>
      <c r="F56" s="36">
        <v>1427</v>
      </c>
      <c r="G56" s="37">
        <f t="shared" si="8"/>
        <v>5827</v>
      </c>
    </row>
    <row r="57" spans="1:7" ht="15" customHeight="1" x14ac:dyDescent="0.3">
      <c r="A57" s="167" t="s">
        <v>2</v>
      </c>
      <c r="B57" s="11" t="s">
        <v>7</v>
      </c>
      <c r="C57" s="38">
        <v>28</v>
      </c>
      <c r="D57" s="38">
        <v>141</v>
      </c>
      <c r="E57" s="38">
        <v>121</v>
      </c>
      <c r="F57" s="38">
        <v>9</v>
      </c>
      <c r="G57" s="39">
        <f t="shared" ref="G57:G59" si="9">SUM(C57:F57)</f>
        <v>299</v>
      </c>
    </row>
    <row r="58" spans="1:7" ht="15" customHeight="1" x14ac:dyDescent="0.3">
      <c r="A58" s="167"/>
      <c r="B58" s="11" t="s">
        <v>8</v>
      </c>
      <c r="C58" s="38">
        <v>197</v>
      </c>
      <c r="D58" s="38">
        <v>1088</v>
      </c>
      <c r="E58" s="38">
        <v>843</v>
      </c>
      <c r="F58" s="38">
        <v>44</v>
      </c>
      <c r="G58" s="39">
        <f t="shared" si="9"/>
        <v>2172</v>
      </c>
    </row>
    <row r="59" spans="1:7" ht="15" customHeight="1" x14ac:dyDescent="0.3">
      <c r="A59" s="167"/>
      <c r="B59" s="11" t="s">
        <v>9</v>
      </c>
      <c r="C59" s="38">
        <v>505</v>
      </c>
      <c r="D59" s="38">
        <v>2594</v>
      </c>
      <c r="E59" s="38">
        <v>1830</v>
      </c>
      <c r="F59" s="38">
        <v>106</v>
      </c>
      <c r="G59" s="39">
        <f t="shared" si="9"/>
        <v>5035</v>
      </c>
    </row>
    <row r="60" spans="1:7" ht="15" customHeight="1" x14ac:dyDescent="0.3">
      <c r="A60" s="168" t="s">
        <v>5</v>
      </c>
      <c r="B60" s="13" t="s">
        <v>7</v>
      </c>
      <c r="C60" s="36">
        <v>15</v>
      </c>
      <c r="D60" s="36">
        <v>115</v>
      </c>
      <c r="E60" s="36">
        <v>116</v>
      </c>
      <c r="F60" s="36">
        <v>22</v>
      </c>
      <c r="G60" s="37">
        <f>SUM(C60:F60)</f>
        <v>268</v>
      </c>
    </row>
    <row r="61" spans="1:7" ht="15" customHeight="1" x14ac:dyDescent="0.3">
      <c r="A61" s="168"/>
      <c r="B61" s="13" t="s">
        <v>8</v>
      </c>
      <c r="C61" s="36">
        <v>154</v>
      </c>
      <c r="D61" s="36">
        <v>773</v>
      </c>
      <c r="E61" s="36">
        <v>740</v>
      </c>
      <c r="F61" s="36">
        <v>104</v>
      </c>
      <c r="G61" s="37">
        <f t="shared" ref="G61:G62" si="10">SUM(C61:F61)</f>
        <v>1771</v>
      </c>
    </row>
    <row r="62" spans="1:7" ht="15" customHeight="1" x14ac:dyDescent="0.3">
      <c r="A62" s="168"/>
      <c r="B62" s="13" t="s">
        <v>9</v>
      </c>
      <c r="C62" s="36">
        <v>400</v>
      </c>
      <c r="D62" s="36">
        <v>1844</v>
      </c>
      <c r="E62" s="36">
        <v>1794</v>
      </c>
      <c r="F62" s="36">
        <v>221</v>
      </c>
      <c r="G62" s="37">
        <f t="shared" si="10"/>
        <v>4259</v>
      </c>
    </row>
    <row r="63" spans="1:7" ht="15" customHeight="1" x14ac:dyDescent="0.3">
      <c r="A63" s="167" t="s">
        <v>3</v>
      </c>
      <c r="B63" s="11" t="s">
        <v>7</v>
      </c>
      <c r="C63" s="38">
        <v>5</v>
      </c>
      <c r="D63" s="38">
        <v>49</v>
      </c>
      <c r="E63" s="38">
        <v>132</v>
      </c>
      <c r="F63" s="38">
        <v>29</v>
      </c>
      <c r="G63" s="39">
        <f t="shared" ref="G63:G68" si="11">SUM(C63:F63)</f>
        <v>215</v>
      </c>
    </row>
    <row r="64" spans="1:7" ht="15" customHeight="1" x14ac:dyDescent="0.3">
      <c r="A64" s="167"/>
      <c r="B64" s="11" t="s">
        <v>8</v>
      </c>
      <c r="C64" s="38">
        <v>31</v>
      </c>
      <c r="D64" s="38">
        <v>315</v>
      </c>
      <c r="E64" s="38">
        <v>746</v>
      </c>
      <c r="F64" s="38">
        <v>131</v>
      </c>
      <c r="G64" s="39">
        <f t="shared" si="11"/>
        <v>1223</v>
      </c>
    </row>
    <row r="65" spans="1:8" ht="15" customHeight="1" x14ac:dyDescent="0.3">
      <c r="A65" s="167"/>
      <c r="B65" s="11" t="s">
        <v>9</v>
      </c>
      <c r="C65" s="38">
        <v>71</v>
      </c>
      <c r="D65" s="38">
        <v>787</v>
      </c>
      <c r="E65" s="38">
        <v>1724</v>
      </c>
      <c r="F65" s="38">
        <v>319</v>
      </c>
      <c r="G65" s="39">
        <f t="shared" si="11"/>
        <v>2901</v>
      </c>
    </row>
    <row r="66" spans="1:8" ht="15" customHeight="1" x14ac:dyDescent="0.3">
      <c r="A66" s="168" t="s">
        <v>4</v>
      </c>
      <c r="B66" s="13" t="s">
        <v>7</v>
      </c>
      <c r="C66" s="36">
        <v>9</v>
      </c>
      <c r="D66" s="36">
        <v>31</v>
      </c>
      <c r="E66" s="36">
        <v>44</v>
      </c>
      <c r="F66" s="36">
        <v>2</v>
      </c>
      <c r="G66" s="37">
        <f t="shared" si="11"/>
        <v>86</v>
      </c>
    </row>
    <row r="67" spans="1:8" ht="15" customHeight="1" x14ac:dyDescent="0.3">
      <c r="A67" s="168"/>
      <c r="B67" s="13" t="s">
        <v>8</v>
      </c>
      <c r="C67" s="36">
        <v>66</v>
      </c>
      <c r="D67" s="36">
        <v>203</v>
      </c>
      <c r="E67" s="36">
        <v>192</v>
      </c>
      <c r="F67" s="36">
        <v>14</v>
      </c>
      <c r="G67" s="37">
        <f t="shared" si="11"/>
        <v>475</v>
      </c>
    </row>
    <row r="68" spans="1:8" ht="15" customHeight="1" x14ac:dyDescent="0.3">
      <c r="A68" s="168"/>
      <c r="B68" s="13" t="s">
        <v>9</v>
      </c>
      <c r="C68" s="36">
        <v>194</v>
      </c>
      <c r="D68" s="36">
        <v>499</v>
      </c>
      <c r="E68" s="36">
        <v>474</v>
      </c>
      <c r="F68" s="36">
        <v>30</v>
      </c>
      <c r="G68" s="37">
        <f t="shared" si="11"/>
        <v>1197</v>
      </c>
    </row>
    <row r="69" spans="1:8" ht="15" customHeight="1" x14ac:dyDescent="0.3">
      <c r="A69" s="174" t="s">
        <v>1</v>
      </c>
      <c r="B69" s="106" t="s">
        <v>7</v>
      </c>
      <c r="C69" s="107">
        <f t="shared" ref="C69:G71" si="12">C57+C63+C66+C60+C54</f>
        <v>65</v>
      </c>
      <c r="D69" s="107">
        <f t="shared" si="12"/>
        <v>417</v>
      </c>
      <c r="E69" s="107">
        <f t="shared" si="12"/>
        <v>633</v>
      </c>
      <c r="F69" s="107">
        <f t="shared" si="12"/>
        <v>187</v>
      </c>
      <c r="G69" s="107">
        <f t="shared" si="12"/>
        <v>1302</v>
      </c>
    </row>
    <row r="70" spans="1:8" ht="15" customHeight="1" x14ac:dyDescent="0.3">
      <c r="A70" s="174"/>
      <c r="B70" s="106" t="s">
        <v>8</v>
      </c>
      <c r="C70" s="107">
        <f t="shared" si="12"/>
        <v>505</v>
      </c>
      <c r="D70" s="107">
        <f t="shared" si="12"/>
        <v>2847</v>
      </c>
      <c r="E70" s="107">
        <f t="shared" si="12"/>
        <v>3647</v>
      </c>
      <c r="F70" s="107">
        <f t="shared" si="12"/>
        <v>866</v>
      </c>
      <c r="G70" s="107">
        <f t="shared" si="12"/>
        <v>7865</v>
      </c>
    </row>
    <row r="71" spans="1:8" ht="15" customHeight="1" x14ac:dyDescent="0.3">
      <c r="A71" s="174"/>
      <c r="B71" s="106" t="s">
        <v>9</v>
      </c>
      <c r="C71" s="107">
        <f t="shared" si="12"/>
        <v>1326</v>
      </c>
      <c r="D71" s="107">
        <f t="shared" si="12"/>
        <v>6954</v>
      </c>
      <c r="E71" s="107">
        <f t="shared" si="12"/>
        <v>8836</v>
      </c>
      <c r="F71" s="107">
        <f t="shared" si="12"/>
        <v>2103</v>
      </c>
      <c r="G71" s="107">
        <f t="shared" si="12"/>
        <v>19219</v>
      </c>
    </row>
    <row r="72" spans="1:8" ht="15" customHeight="1" x14ac:dyDescent="0.3">
      <c r="A72" s="83" t="s">
        <v>113</v>
      </c>
      <c r="B72" s="85"/>
      <c r="C72" s="85"/>
      <c r="D72" s="85"/>
      <c r="E72" s="84"/>
      <c r="F72" s="84"/>
      <c r="G72" s="84"/>
      <c r="H72" s="84"/>
    </row>
  </sheetData>
  <mergeCells count="24">
    <mergeCell ref="A15:A17"/>
    <mergeCell ref="A18:A20"/>
    <mergeCell ref="A21:A23"/>
    <mergeCell ref="A3:G3"/>
    <mergeCell ref="A4:G4"/>
    <mergeCell ref="A6:A8"/>
    <mergeCell ref="A9:A11"/>
    <mergeCell ref="A12:A14"/>
    <mergeCell ref="A39:A41"/>
    <mergeCell ref="A42:A44"/>
    <mergeCell ref="A45:A47"/>
    <mergeCell ref="A27:G27"/>
    <mergeCell ref="A28:G28"/>
    <mergeCell ref="A30:A32"/>
    <mergeCell ref="A33:A35"/>
    <mergeCell ref="A36:A38"/>
    <mergeCell ref="A51:G51"/>
    <mergeCell ref="A52:G52"/>
    <mergeCell ref="A69:A71"/>
    <mergeCell ref="A66:A68"/>
    <mergeCell ref="A60:A62"/>
    <mergeCell ref="A54:A56"/>
    <mergeCell ref="A57:A59"/>
    <mergeCell ref="A63:A6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8"/>
  <sheetViews>
    <sheetView showGridLines="0" zoomScaleNormal="100" workbookViewId="0">
      <pane xSplit="1" topLeftCell="B1" activePane="topRight" state="frozen"/>
      <selection pane="topRight" activeCell="M12" sqref="M12:M13"/>
    </sheetView>
  </sheetViews>
  <sheetFormatPr defaultRowHeight="15" customHeight="1" x14ac:dyDescent="0.3"/>
  <cols>
    <col min="1" max="1" width="16.33203125" style="13" customWidth="1"/>
    <col min="2" max="2" width="19.88671875" style="13" customWidth="1"/>
    <col min="3" max="8" width="10.109375" style="13" customWidth="1"/>
    <col min="9" max="10" width="11.6640625" style="13" bestFit="1" customWidth="1"/>
    <col min="11" max="16" width="10.109375" style="13" customWidth="1"/>
    <col min="17" max="16384" width="8.88671875" style="13"/>
  </cols>
  <sheetData>
    <row r="3" spans="1:16" ht="15" customHeight="1" x14ac:dyDescent="0.3">
      <c r="A3" s="164" t="s">
        <v>124</v>
      </c>
      <c r="B3" s="164"/>
      <c r="C3" s="164"/>
      <c r="D3" s="164"/>
      <c r="E3" s="164"/>
      <c r="F3" s="164"/>
      <c r="G3" s="164"/>
      <c r="H3" s="164"/>
      <c r="I3" s="164"/>
      <c r="J3" s="164"/>
      <c r="K3" s="164"/>
      <c r="L3" s="164"/>
      <c r="M3" s="164"/>
      <c r="N3" s="164"/>
      <c r="O3" s="164"/>
      <c r="P3" s="164"/>
    </row>
    <row r="4" spans="1:16" ht="15" customHeight="1" x14ac:dyDescent="0.3">
      <c r="A4" s="92" t="s">
        <v>100</v>
      </c>
      <c r="B4" s="93"/>
      <c r="C4" s="94">
        <v>2010</v>
      </c>
      <c r="D4" s="94">
        <v>2011</v>
      </c>
      <c r="E4" s="94">
        <v>2012</v>
      </c>
      <c r="F4" s="94">
        <v>2013</v>
      </c>
      <c r="G4" s="94">
        <v>2014</v>
      </c>
      <c r="H4" s="94">
        <v>2015</v>
      </c>
      <c r="I4" s="94">
        <v>2016</v>
      </c>
      <c r="J4" s="94">
        <v>2017</v>
      </c>
      <c r="K4" s="94">
        <v>2018</v>
      </c>
      <c r="L4" s="94">
        <v>2019</v>
      </c>
      <c r="M4" s="94">
        <v>2020</v>
      </c>
      <c r="N4" s="94">
        <v>2021</v>
      </c>
      <c r="O4" s="94">
        <v>2022</v>
      </c>
      <c r="P4" s="94">
        <v>2023</v>
      </c>
    </row>
    <row r="5" spans="1:16" ht="15" customHeight="1" x14ac:dyDescent="0.3">
      <c r="A5" s="168" t="s">
        <v>2</v>
      </c>
      <c r="B5" s="26" t="s">
        <v>60</v>
      </c>
      <c r="C5" s="14">
        <v>160048</v>
      </c>
      <c r="D5" s="14">
        <v>153992</v>
      </c>
      <c r="E5" s="14">
        <v>111801</v>
      </c>
      <c r="F5" s="14">
        <v>94063</v>
      </c>
      <c r="G5" s="14">
        <v>137164</v>
      </c>
      <c r="H5" s="14">
        <v>143195</v>
      </c>
      <c r="I5" s="14">
        <v>135166</v>
      </c>
      <c r="J5" s="14">
        <v>156481</v>
      </c>
      <c r="K5" s="14">
        <v>221398</v>
      </c>
      <c r="L5" s="14">
        <v>219285</v>
      </c>
      <c r="M5" s="14">
        <v>39004</v>
      </c>
      <c r="N5" s="14">
        <v>77564</v>
      </c>
      <c r="O5" s="14">
        <v>157123</v>
      </c>
      <c r="P5" s="14"/>
    </row>
    <row r="6" spans="1:16" ht="15" customHeight="1" x14ac:dyDescent="0.3">
      <c r="A6" s="168"/>
      <c r="B6" s="26" t="s">
        <v>61</v>
      </c>
      <c r="C6" s="14">
        <v>181914</v>
      </c>
      <c r="D6" s="14">
        <v>179107</v>
      </c>
      <c r="E6" s="14">
        <v>138650</v>
      </c>
      <c r="F6" s="14">
        <v>164752</v>
      </c>
      <c r="G6" s="14">
        <v>177578</v>
      </c>
      <c r="H6" s="14">
        <v>174674</v>
      </c>
      <c r="I6" s="14">
        <v>176620</v>
      </c>
      <c r="J6" s="14">
        <v>192173</v>
      </c>
      <c r="K6" s="14">
        <v>216092</v>
      </c>
      <c r="L6" s="14">
        <v>224334</v>
      </c>
      <c r="M6" s="14">
        <v>120475</v>
      </c>
      <c r="N6" s="14">
        <v>161810</v>
      </c>
      <c r="O6" s="14">
        <v>197098</v>
      </c>
      <c r="P6" s="14"/>
    </row>
    <row r="7" spans="1:16" ht="15" customHeight="1" x14ac:dyDescent="0.3">
      <c r="A7" s="168"/>
      <c r="B7" s="26" t="s">
        <v>11</v>
      </c>
      <c r="C7" s="14">
        <v>322756</v>
      </c>
      <c r="D7" s="14">
        <v>350732</v>
      </c>
      <c r="E7" s="14">
        <v>263434</v>
      </c>
      <c r="F7" s="14">
        <v>271364</v>
      </c>
      <c r="G7" s="14">
        <v>402251</v>
      </c>
      <c r="H7" s="14">
        <v>441883</v>
      </c>
      <c r="I7" s="14">
        <v>539136</v>
      </c>
      <c r="J7" s="14">
        <v>554242</v>
      </c>
      <c r="K7" s="14">
        <v>758153</v>
      </c>
      <c r="L7" s="14">
        <v>705603</v>
      </c>
      <c r="M7" s="14">
        <v>108394</v>
      </c>
      <c r="N7" s="14">
        <v>238976</v>
      </c>
      <c r="O7" s="14">
        <v>537870</v>
      </c>
      <c r="P7" s="14"/>
    </row>
    <row r="8" spans="1:16" ht="15" customHeight="1" x14ac:dyDescent="0.3">
      <c r="A8" s="168"/>
      <c r="B8" s="26" t="s">
        <v>12</v>
      </c>
      <c r="C8" s="14">
        <v>438984</v>
      </c>
      <c r="D8" s="14">
        <v>426200</v>
      </c>
      <c r="E8" s="14">
        <v>330630</v>
      </c>
      <c r="F8" s="14">
        <v>410518</v>
      </c>
      <c r="G8" s="14">
        <v>422430</v>
      </c>
      <c r="H8" s="14">
        <v>409304</v>
      </c>
      <c r="I8" s="14">
        <v>429544</v>
      </c>
      <c r="J8" s="14">
        <v>474394</v>
      </c>
      <c r="K8" s="14">
        <v>501107</v>
      </c>
      <c r="L8" s="14">
        <v>522140</v>
      </c>
      <c r="M8" s="14">
        <v>272344</v>
      </c>
      <c r="N8" s="14">
        <v>409818</v>
      </c>
      <c r="O8" s="14">
        <v>460836</v>
      </c>
      <c r="P8" s="14"/>
    </row>
    <row r="9" spans="1:16" ht="15" customHeight="1" x14ac:dyDescent="0.3">
      <c r="A9" s="168"/>
      <c r="B9" s="26" t="s">
        <v>13</v>
      </c>
      <c r="C9" s="27">
        <v>0.35499999999999998</v>
      </c>
      <c r="D9" s="27">
        <v>0.35</v>
      </c>
      <c r="E9" s="27">
        <v>0.25800000000000001</v>
      </c>
      <c r="F9" s="27">
        <v>0.28899999999999998</v>
      </c>
      <c r="G9" s="27">
        <v>0.34300000000000003</v>
      </c>
      <c r="H9" s="27">
        <v>0.35</v>
      </c>
      <c r="I9" s="27">
        <v>0.38800000000000001</v>
      </c>
      <c r="J9" s="27">
        <v>0.39700000000000002</v>
      </c>
      <c r="K9" s="27">
        <v>0.40899999999999997</v>
      </c>
      <c r="L9" s="27">
        <v>0.39</v>
      </c>
      <c r="M9" s="27">
        <v>0.249</v>
      </c>
      <c r="N9" s="27">
        <v>0.36699999999999999</v>
      </c>
      <c r="O9" s="27">
        <v>0.436</v>
      </c>
      <c r="P9" s="27"/>
    </row>
    <row r="10" spans="1:16" ht="15" customHeight="1" x14ac:dyDescent="0.3">
      <c r="A10" s="177" t="s">
        <v>3</v>
      </c>
      <c r="B10" s="28" t="s">
        <v>62</v>
      </c>
      <c r="C10" s="29">
        <v>6406</v>
      </c>
      <c r="D10" s="29">
        <v>5756</v>
      </c>
      <c r="E10" s="29">
        <v>4810</v>
      </c>
      <c r="F10" s="29">
        <v>4328</v>
      </c>
      <c r="G10" s="29">
        <v>4937</v>
      </c>
      <c r="H10" s="29">
        <v>5758</v>
      </c>
      <c r="I10" s="29">
        <v>4260</v>
      </c>
      <c r="J10" s="29">
        <v>5860</v>
      </c>
      <c r="K10" s="29">
        <v>12688</v>
      </c>
      <c r="L10" s="29">
        <v>10904</v>
      </c>
      <c r="M10" s="29">
        <v>3953</v>
      </c>
      <c r="N10" s="29">
        <v>8558</v>
      </c>
      <c r="O10" s="29">
        <v>8165</v>
      </c>
      <c r="P10" s="29"/>
    </row>
    <row r="11" spans="1:16" ht="15" customHeight="1" x14ac:dyDescent="0.3">
      <c r="A11" s="177"/>
      <c r="B11" s="28" t="s">
        <v>63</v>
      </c>
      <c r="C11" s="29">
        <v>68777</v>
      </c>
      <c r="D11" s="29">
        <v>59262</v>
      </c>
      <c r="E11" s="29">
        <v>51823</v>
      </c>
      <c r="F11" s="29">
        <v>42699</v>
      </c>
      <c r="G11" s="29">
        <v>45623</v>
      </c>
      <c r="H11" s="29">
        <v>45326</v>
      </c>
      <c r="I11" s="29">
        <v>46567</v>
      </c>
      <c r="J11" s="29">
        <v>53099</v>
      </c>
      <c r="K11" s="29">
        <v>63025</v>
      </c>
      <c r="L11" s="29">
        <v>66123</v>
      </c>
      <c r="M11" s="29">
        <v>30205</v>
      </c>
      <c r="N11" s="29">
        <v>38794</v>
      </c>
      <c r="O11" s="29">
        <v>60804</v>
      </c>
      <c r="P11" s="29"/>
    </row>
    <row r="12" spans="1:16" ht="15" customHeight="1" x14ac:dyDescent="0.3">
      <c r="A12" s="177"/>
      <c r="B12" s="28" t="s">
        <v>11</v>
      </c>
      <c r="C12" s="29">
        <v>13365</v>
      </c>
      <c r="D12" s="29">
        <v>13332</v>
      </c>
      <c r="E12" s="29">
        <v>13680</v>
      </c>
      <c r="F12" s="29">
        <v>11423</v>
      </c>
      <c r="G12" s="29">
        <v>12705</v>
      </c>
      <c r="H12" s="29">
        <v>17181</v>
      </c>
      <c r="I12" s="29">
        <v>11414</v>
      </c>
      <c r="J12" s="29">
        <v>14548</v>
      </c>
      <c r="K12" s="29">
        <v>28994</v>
      </c>
      <c r="L12" s="29">
        <v>22970</v>
      </c>
      <c r="M12" s="29">
        <v>8864</v>
      </c>
      <c r="N12" s="29">
        <v>18642</v>
      </c>
      <c r="O12" s="29">
        <v>18795</v>
      </c>
      <c r="P12" s="29"/>
    </row>
    <row r="13" spans="1:16" ht="15" customHeight="1" x14ac:dyDescent="0.3">
      <c r="A13" s="177"/>
      <c r="B13" s="28" t="s">
        <v>12</v>
      </c>
      <c r="C13" s="29">
        <v>138672</v>
      </c>
      <c r="D13" s="29">
        <v>115163</v>
      </c>
      <c r="E13" s="29">
        <v>105608</v>
      </c>
      <c r="F13" s="29">
        <v>89551</v>
      </c>
      <c r="G13" s="29">
        <v>98280</v>
      </c>
      <c r="H13" s="29">
        <v>93520</v>
      </c>
      <c r="I13" s="29">
        <v>98355</v>
      </c>
      <c r="J13" s="29">
        <v>97834</v>
      </c>
      <c r="K13" s="29">
        <v>113040</v>
      </c>
      <c r="L13" s="29">
        <v>126952</v>
      </c>
      <c r="M13" s="29">
        <v>59371</v>
      </c>
      <c r="N13" s="29">
        <v>72185</v>
      </c>
      <c r="O13" s="29">
        <v>115275</v>
      </c>
      <c r="P13" s="29"/>
    </row>
    <row r="14" spans="1:16" ht="15" customHeight="1" x14ac:dyDescent="0.3">
      <c r="A14" s="177"/>
      <c r="B14" s="28" t="s">
        <v>13</v>
      </c>
      <c r="C14" s="30">
        <v>0.20200000000000001</v>
      </c>
      <c r="D14" s="30">
        <v>0.16500000000000001</v>
      </c>
      <c r="E14" s="30">
        <v>0.14399999999999999</v>
      </c>
      <c r="F14" s="30">
        <v>0.11700000000000001</v>
      </c>
      <c r="G14" s="30">
        <v>0.124</v>
      </c>
      <c r="H14" s="30">
        <v>0.124</v>
      </c>
      <c r="I14" s="30">
        <v>0.124</v>
      </c>
      <c r="J14" s="30">
        <v>0.126</v>
      </c>
      <c r="K14" s="30">
        <v>0.122</v>
      </c>
      <c r="L14" s="30">
        <v>0.121</v>
      </c>
      <c r="M14" s="30">
        <v>0.108</v>
      </c>
      <c r="N14" s="30">
        <v>0.16700000000000001</v>
      </c>
      <c r="O14" s="30">
        <v>0.16700000000000001</v>
      </c>
      <c r="P14" s="30"/>
    </row>
    <row r="15" spans="1:16" ht="15" customHeight="1" x14ac:dyDescent="0.3">
      <c r="A15" s="168" t="s">
        <v>4</v>
      </c>
      <c r="B15" s="26" t="s">
        <v>62</v>
      </c>
      <c r="C15" s="14">
        <v>80975</v>
      </c>
      <c r="D15" s="14">
        <v>92013</v>
      </c>
      <c r="E15" s="14">
        <v>78115</v>
      </c>
      <c r="F15" s="14">
        <v>78752</v>
      </c>
      <c r="G15" s="14">
        <v>85289</v>
      </c>
      <c r="H15" s="14">
        <v>85713</v>
      </c>
      <c r="I15" s="14">
        <v>102867</v>
      </c>
      <c r="J15" s="14">
        <v>162213</v>
      </c>
      <c r="K15" s="14">
        <v>198977</v>
      </c>
      <c r="L15" s="14">
        <v>187297</v>
      </c>
      <c r="M15" s="14">
        <v>18987</v>
      </c>
      <c r="N15" s="14">
        <v>44165</v>
      </c>
      <c r="O15" s="14">
        <v>134717</v>
      </c>
      <c r="P15" s="14"/>
    </row>
    <row r="16" spans="1:16" ht="15" customHeight="1" x14ac:dyDescent="0.3">
      <c r="A16" s="168"/>
      <c r="B16" s="26" t="s">
        <v>61</v>
      </c>
      <c r="C16" s="14">
        <v>213838</v>
      </c>
      <c r="D16" s="14">
        <v>181529</v>
      </c>
      <c r="E16" s="14">
        <v>142508</v>
      </c>
      <c r="F16" s="14">
        <v>149886</v>
      </c>
      <c r="G16" s="14">
        <v>137153</v>
      </c>
      <c r="H16" s="14">
        <v>158046</v>
      </c>
      <c r="I16" s="14">
        <v>153593</v>
      </c>
      <c r="J16" s="14">
        <v>149151</v>
      </c>
      <c r="K16" s="14">
        <v>155982</v>
      </c>
      <c r="L16" s="14">
        <v>163984</v>
      </c>
      <c r="M16" s="14">
        <v>90162</v>
      </c>
      <c r="N16" s="14">
        <v>105273</v>
      </c>
      <c r="O16" s="14">
        <v>154483</v>
      </c>
      <c r="P16" s="14"/>
    </row>
    <row r="17" spans="1:16" ht="15" customHeight="1" x14ac:dyDescent="0.3">
      <c r="A17" s="168"/>
      <c r="B17" s="26" t="s">
        <v>11</v>
      </c>
      <c r="C17" s="14">
        <v>286055</v>
      </c>
      <c r="D17" s="14">
        <v>335526</v>
      </c>
      <c r="E17" s="14">
        <v>292044</v>
      </c>
      <c r="F17" s="14">
        <v>301306</v>
      </c>
      <c r="G17" s="14">
        <v>328275</v>
      </c>
      <c r="H17" s="14">
        <v>313306</v>
      </c>
      <c r="I17" s="14">
        <v>342615</v>
      </c>
      <c r="J17" s="14">
        <v>476426</v>
      </c>
      <c r="K17" s="14">
        <v>564390</v>
      </c>
      <c r="L17" s="14">
        <v>529453</v>
      </c>
      <c r="M17" s="14">
        <v>44526</v>
      </c>
      <c r="N17" s="14">
        <v>137099</v>
      </c>
      <c r="O17" s="14">
        <v>383658</v>
      </c>
      <c r="P17" s="14"/>
    </row>
    <row r="18" spans="1:16" ht="15" customHeight="1" x14ac:dyDescent="0.3">
      <c r="A18" s="168"/>
      <c r="B18" s="26" t="s">
        <v>12</v>
      </c>
      <c r="C18" s="14">
        <v>486694</v>
      </c>
      <c r="D18" s="14">
        <v>439767</v>
      </c>
      <c r="E18" s="14">
        <v>316514</v>
      </c>
      <c r="F18" s="14">
        <v>332850</v>
      </c>
      <c r="G18" s="14">
        <v>307890</v>
      </c>
      <c r="H18" s="14">
        <v>318942</v>
      </c>
      <c r="I18" s="14">
        <v>322588</v>
      </c>
      <c r="J18" s="14">
        <v>292921</v>
      </c>
      <c r="K18" s="14">
        <v>311584</v>
      </c>
      <c r="L18" s="14">
        <v>339586</v>
      </c>
      <c r="M18" s="14">
        <v>188820</v>
      </c>
      <c r="N18" s="14">
        <v>242068</v>
      </c>
      <c r="O18" s="14">
        <v>334486</v>
      </c>
      <c r="P18" s="14"/>
    </row>
    <row r="19" spans="1:16" ht="15" customHeight="1" x14ac:dyDescent="0.3">
      <c r="A19" s="168"/>
      <c r="B19" s="26" t="s">
        <v>13</v>
      </c>
      <c r="C19" s="27">
        <v>0.32500000000000001</v>
      </c>
      <c r="D19" s="27">
        <v>0.32200000000000001</v>
      </c>
      <c r="E19" s="27">
        <v>0.248</v>
      </c>
      <c r="F19" s="27">
        <v>0.255</v>
      </c>
      <c r="G19" s="27">
        <v>0.254</v>
      </c>
      <c r="H19" s="27">
        <v>0.253</v>
      </c>
      <c r="I19" s="27">
        <v>0.26900000000000002</v>
      </c>
      <c r="J19" s="27">
        <v>0.30499999999999999</v>
      </c>
      <c r="K19" s="27">
        <v>0.35099999999999998</v>
      </c>
      <c r="L19" s="27">
        <v>0.34899999999999998</v>
      </c>
      <c r="M19" s="27">
        <v>0.184</v>
      </c>
      <c r="N19" s="27">
        <v>0.29499999999999998</v>
      </c>
      <c r="O19" s="27">
        <v>0.42399999999999999</v>
      </c>
      <c r="P19" s="27"/>
    </row>
    <row r="20" spans="1:16" ht="15" customHeight="1" x14ac:dyDescent="0.3">
      <c r="A20" s="177" t="s">
        <v>5</v>
      </c>
      <c r="B20" s="28" t="s">
        <v>62</v>
      </c>
      <c r="C20" s="29">
        <v>25985</v>
      </c>
      <c r="D20" s="29">
        <v>27489</v>
      </c>
      <c r="E20" s="29">
        <v>18104</v>
      </c>
      <c r="F20" s="29">
        <v>27246</v>
      </c>
      <c r="G20" s="29">
        <v>34911</v>
      </c>
      <c r="H20" s="29">
        <v>38793</v>
      </c>
      <c r="I20" s="29">
        <v>41121</v>
      </c>
      <c r="J20" s="29">
        <v>52464</v>
      </c>
      <c r="K20" s="29">
        <v>80485</v>
      </c>
      <c r="L20" s="29">
        <v>87005</v>
      </c>
      <c r="M20" s="29">
        <v>25274</v>
      </c>
      <c r="N20" s="29">
        <v>49168</v>
      </c>
      <c r="O20" s="29">
        <v>79497</v>
      </c>
      <c r="P20" s="29"/>
    </row>
    <row r="21" spans="1:16" ht="15" customHeight="1" x14ac:dyDescent="0.3">
      <c r="A21" s="177"/>
      <c r="B21" s="28" t="s">
        <v>63</v>
      </c>
      <c r="C21" s="29">
        <v>102235</v>
      </c>
      <c r="D21" s="29">
        <v>95971</v>
      </c>
      <c r="E21" s="29">
        <v>79487</v>
      </c>
      <c r="F21" s="29">
        <v>86190</v>
      </c>
      <c r="G21" s="29">
        <v>89470</v>
      </c>
      <c r="H21" s="29">
        <v>89299</v>
      </c>
      <c r="I21" s="29">
        <v>106307</v>
      </c>
      <c r="J21" s="29">
        <v>107820</v>
      </c>
      <c r="K21" s="29">
        <v>140175</v>
      </c>
      <c r="L21" s="29">
        <v>141500</v>
      </c>
      <c r="M21" s="29">
        <v>105527</v>
      </c>
      <c r="N21" s="29">
        <v>109942</v>
      </c>
      <c r="O21" s="29">
        <v>137709</v>
      </c>
      <c r="P21" s="29"/>
    </row>
    <row r="22" spans="1:16" ht="15" customHeight="1" x14ac:dyDescent="0.3">
      <c r="A22" s="177"/>
      <c r="B22" s="28" t="s">
        <v>11</v>
      </c>
      <c r="C22" s="29">
        <v>43958</v>
      </c>
      <c r="D22" s="29">
        <v>48228</v>
      </c>
      <c r="E22" s="29">
        <v>35614</v>
      </c>
      <c r="F22" s="29">
        <v>54746</v>
      </c>
      <c r="G22" s="29">
        <v>69623</v>
      </c>
      <c r="H22" s="29">
        <v>75948</v>
      </c>
      <c r="I22" s="29">
        <v>89487</v>
      </c>
      <c r="J22" s="29">
        <v>111021</v>
      </c>
      <c r="K22" s="29">
        <v>178040</v>
      </c>
      <c r="L22" s="29">
        <v>184930</v>
      </c>
      <c r="M22" s="29">
        <v>53222</v>
      </c>
      <c r="N22" s="29">
        <v>103808</v>
      </c>
      <c r="O22" s="29">
        <v>162827</v>
      </c>
      <c r="P22" s="29"/>
    </row>
    <row r="23" spans="1:16" ht="15" customHeight="1" x14ac:dyDescent="0.3">
      <c r="A23" s="177"/>
      <c r="B23" s="28" t="s">
        <v>12</v>
      </c>
      <c r="C23" s="29">
        <v>209463</v>
      </c>
      <c r="D23" s="29">
        <v>196221</v>
      </c>
      <c r="E23" s="29">
        <v>160525</v>
      </c>
      <c r="F23" s="29">
        <v>175804</v>
      </c>
      <c r="G23" s="29">
        <v>185132</v>
      </c>
      <c r="H23" s="29">
        <v>181683</v>
      </c>
      <c r="I23" s="29">
        <v>230404</v>
      </c>
      <c r="J23" s="29">
        <v>233875</v>
      </c>
      <c r="K23" s="29">
        <v>307212</v>
      </c>
      <c r="L23" s="29">
        <v>285912</v>
      </c>
      <c r="M23" s="29">
        <v>222035</v>
      </c>
      <c r="N23" s="29">
        <v>229047</v>
      </c>
      <c r="O23" s="29">
        <v>279629</v>
      </c>
      <c r="P23" s="29"/>
    </row>
    <row r="24" spans="1:16" ht="15" customHeight="1" x14ac:dyDescent="0.3">
      <c r="A24" s="177"/>
      <c r="B24" s="28" t="s">
        <v>13</v>
      </c>
      <c r="C24" s="30">
        <v>0.246</v>
      </c>
      <c r="D24" s="30">
        <v>0.222</v>
      </c>
      <c r="E24" s="30">
        <v>0.16900000000000001</v>
      </c>
      <c r="F24" s="30">
        <v>0.184</v>
      </c>
      <c r="G24" s="30">
        <v>0.21</v>
      </c>
      <c r="H24" s="30">
        <v>0.20799999999999999</v>
      </c>
      <c r="I24" s="30">
        <v>0.246</v>
      </c>
      <c r="J24" s="30">
        <v>0.248</v>
      </c>
      <c r="K24" s="30">
        <v>0.24199999999999999</v>
      </c>
      <c r="L24" s="30">
        <v>0.221</v>
      </c>
      <c r="M24" s="30">
        <v>0.221</v>
      </c>
      <c r="N24" s="30">
        <v>0.26800000000000002</v>
      </c>
      <c r="O24" s="30">
        <v>0.26900000000000002</v>
      </c>
      <c r="P24" s="30"/>
    </row>
    <row r="25" spans="1:16" ht="15" customHeight="1" x14ac:dyDescent="0.3">
      <c r="A25" s="178" t="s">
        <v>6</v>
      </c>
      <c r="B25" s="26" t="s">
        <v>60</v>
      </c>
      <c r="C25" s="31">
        <v>35076</v>
      </c>
      <c r="D25" s="31">
        <v>37930</v>
      </c>
      <c r="E25" s="31">
        <v>25377</v>
      </c>
      <c r="F25" s="31">
        <v>41091</v>
      </c>
      <c r="G25" s="31">
        <v>47765</v>
      </c>
      <c r="H25" s="31">
        <v>51991</v>
      </c>
      <c r="I25" s="31">
        <v>64429</v>
      </c>
      <c r="J25" s="31">
        <v>87762</v>
      </c>
      <c r="K25" s="31">
        <v>143699</v>
      </c>
      <c r="L25" s="31">
        <v>150798</v>
      </c>
      <c r="M25" s="31">
        <v>32429</v>
      </c>
      <c r="N25" s="31">
        <v>62853</v>
      </c>
      <c r="O25" s="31">
        <v>120389</v>
      </c>
      <c r="P25" s="31"/>
    </row>
    <row r="26" spans="1:16" ht="15" customHeight="1" x14ac:dyDescent="0.3">
      <c r="A26" s="178"/>
      <c r="B26" s="26" t="s">
        <v>61</v>
      </c>
      <c r="C26" s="31">
        <v>167948</v>
      </c>
      <c r="D26" s="31">
        <v>154544</v>
      </c>
      <c r="E26" s="31">
        <v>139846</v>
      </c>
      <c r="F26" s="31">
        <v>151749</v>
      </c>
      <c r="G26" s="31">
        <v>139918</v>
      </c>
      <c r="H26" s="31">
        <v>142345</v>
      </c>
      <c r="I26" s="31">
        <v>152865</v>
      </c>
      <c r="J26" s="31">
        <v>166853</v>
      </c>
      <c r="K26" s="31">
        <v>312502</v>
      </c>
      <c r="L26" s="31">
        <v>241511</v>
      </c>
      <c r="M26" s="31">
        <v>136418</v>
      </c>
      <c r="N26" s="31">
        <v>147350</v>
      </c>
      <c r="O26" s="31">
        <v>202749</v>
      </c>
      <c r="P26" s="31"/>
    </row>
    <row r="27" spans="1:16" ht="15" customHeight="1" x14ac:dyDescent="0.3">
      <c r="A27" s="178"/>
      <c r="B27" s="26" t="s">
        <v>11</v>
      </c>
      <c r="C27" s="31">
        <v>163857</v>
      </c>
      <c r="D27" s="31">
        <v>203359</v>
      </c>
      <c r="E27" s="31">
        <v>121990</v>
      </c>
      <c r="F27" s="31">
        <v>211912</v>
      </c>
      <c r="G27" s="31">
        <v>260600</v>
      </c>
      <c r="H27" s="31">
        <v>275018</v>
      </c>
      <c r="I27" s="31">
        <v>360676</v>
      </c>
      <c r="J27" s="31">
        <v>441721</v>
      </c>
      <c r="K27" s="31">
        <v>599316</v>
      </c>
      <c r="L27" s="31">
        <v>637545</v>
      </c>
      <c r="M27" s="31">
        <v>135741</v>
      </c>
      <c r="N27" s="31">
        <v>305700</v>
      </c>
      <c r="O27" s="31">
        <v>626510</v>
      </c>
      <c r="P27" s="31"/>
    </row>
    <row r="28" spans="1:16" ht="15" customHeight="1" x14ac:dyDescent="0.3">
      <c r="A28" s="178"/>
      <c r="B28" s="26" t="s">
        <v>12</v>
      </c>
      <c r="C28" s="31">
        <v>353665</v>
      </c>
      <c r="D28" s="31">
        <v>351800</v>
      </c>
      <c r="E28" s="31">
        <v>334252</v>
      </c>
      <c r="F28" s="31">
        <v>354246</v>
      </c>
      <c r="G28" s="31">
        <v>338590</v>
      </c>
      <c r="H28" s="31">
        <v>352528</v>
      </c>
      <c r="I28" s="31">
        <v>380033</v>
      </c>
      <c r="J28" s="31">
        <v>394955</v>
      </c>
      <c r="K28" s="31">
        <v>694189</v>
      </c>
      <c r="L28" s="31">
        <v>581777</v>
      </c>
      <c r="M28" s="31">
        <v>364690</v>
      </c>
      <c r="N28" s="31">
        <v>393775</v>
      </c>
      <c r="O28" s="31">
        <v>521939</v>
      </c>
      <c r="P28" s="31"/>
    </row>
    <row r="29" spans="1:16" ht="15" customHeight="1" x14ac:dyDescent="0.3">
      <c r="A29" s="178"/>
      <c r="B29" s="26" t="s">
        <v>13</v>
      </c>
      <c r="C29" s="32">
        <v>0.308</v>
      </c>
      <c r="D29" s="32">
        <v>0.32400000000000001</v>
      </c>
      <c r="E29" s="32">
        <v>0.25700000000000001</v>
      </c>
      <c r="F29" s="32">
        <v>0.314</v>
      </c>
      <c r="G29" s="32">
        <v>0.32100000000000001</v>
      </c>
      <c r="H29" s="32">
        <v>0.317</v>
      </c>
      <c r="I29" s="32">
        <v>0.36499999999999999</v>
      </c>
      <c r="J29" s="27">
        <v>0.38200000000000001</v>
      </c>
      <c r="K29" s="27">
        <v>0.40500000000000003</v>
      </c>
      <c r="L29" s="27">
        <v>0.36099999999999999</v>
      </c>
      <c r="M29" s="27">
        <v>0.249</v>
      </c>
      <c r="N29" s="27">
        <v>0.33800000000000002</v>
      </c>
      <c r="O29" s="27">
        <v>0.41299999999999998</v>
      </c>
      <c r="P29" s="27"/>
    </row>
    <row r="30" spans="1:16" ht="15" customHeight="1" x14ac:dyDescent="0.3">
      <c r="A30" s="169" t="s">
        <v>1</v>
      </c>
      <c r="B30" s="109" t="s">
        <v>62</v>
      </c>
      <c r="C30" s="110">
        <f t="shared" ref="C30:I30" si="0">C20+C15+C10+C5+C25</f>
        <v>308490</v>
      </c>
      <c r="D30" s="110">
        <f t="shared" si="0"/>
        <v>317180</v>
      </c>
      <c r="E30" s="110">
        <f t="shared" si="0"/>
        <v>238207</v>
      </c>
      <c r="F30" s="110">
        <f t="shared" si="0"/>
        <v>245480</v>
      </c>
      <c r="G30" s="110">
        <f t="shared" si="0"/>
        <v>310066</v>
      </c>
      <c r="H30" s="110">
        <f t="shared" si="0"/>
        <v>325450</v>
      </c>
      <c r="I30" s="110">
        <f t="shared" si="0"/>
        <v>347843</v>
      </c>
      <c r="J30" s="110">
        <f t="shared" ref="J30" si="1">J20+J15+J10+J5+J25</f>
        <v>464780</v>
      </c>
      <c r="K30" s="110">
        <v>657247</v>
      </c>
      <c r="L30" s="110">
        <v>655289</v>
      </c>
      <c r="M30" s="110">
        <v>119647</v>
      </c>
      <c r="N30" s="110">
        <v>242308</v>
      </c>
      <c r="O30" s="110">
        <v>499891</v>
      </c>
      <c r="P30" s="110"/>
    </row>
    <row r="31" spans="1:16" ht="15" customHeight="1" x14ac:dyDescent="0.3">
      <c r="A31" s="169"/>
      <c r="B31" s="109" t="s">
        <v>64</v>
      </c>
      <c r="C31" s="110">
        <f>C6+C11+C16+C21+C26</f>
        <v>734712</v>
      </c>
      <c r="D31" s="110">
        <f t="shared" ref="D31:G31" si="2">D6+D11+D16+D21+D26</f>
        <v>670413</v>
      </c>
      <c r="E31" s="110">
        <f t="shared" si="2"/>
        <v>552314</v>
      </c>
      <c r="F31" s="110">
        <f t="shared" si="2"/>
        <v>595276</v>
      </c>
      <c r="G31" s="110">
        <f t="shared" si="2"/>
        <v>589742</v>
      </c>
      <c r="H31" s="110">
        <f t="shared" ref="H31:I31" si="3">H6+H11+H16+H21+H26</f>
        <v>609690</v>
      </c>
      <c r="I31" s="110">
        <f t="shared" si="3"/>
        <v>635952</v>
      </c>
      <c r="J31" s="110">
        <f t="shared" ref="J31" si="4">J6+J11+J16+J21+J26</f>
        <v>669096</v>
      </c>
      <c r="K31" s="110">
        <v>887776</v>
      </c>
      <c r="L31" s="110">
        <v>837452</v>
      </c>
      <c r="M31" s="110">
        <v>482787</v>
      </c>
      <c r="N31" s="110">
        <v>563169</v>
      </c>
      <c r="O31" s="110">
        <v>752843</v>
      </c>
      <c r="P31" s="110"/>
    </row>
    <row r="32" spans="1:16" ht="15" customHeight="1" x14ac:dyDescent="0.3">
      <c r="A32" s="169"/>
      <c r="B32" s="109" t="s">
        <v>11</v>
      </c>
      <c r="C32" s="110">
        <f>C22+C17+C12+C7+C27</f>
        <v>829991</v>
      </c>
      <c r="D32" s="110">
        <f t="shared" ref="D32:G32" si="5">D22+D17+D12+D7+D27</f>
        <v>951177</v>
      </c>
      <c r="E32" s="110">
        <f t="shared" si="5"/>
        <v>726762</v>
      </c>
      <c r="F32" s="110">
        <f>F22+F17+F12+F7+F27</f>
        <v>850751</v>
      </c>
      <c r="G32" s="110">
        <f t="shared" si="5"/>
        <v>1073454</v>
      </c>
      <c r="H32" s="110">
        <f t="shared" ref="H32:I32" si="6">H22+H17+H12+H7+H27</f>
        <v>1123336</v>
      </c>
      <c r="I32" s="110">
        <f t="shared" si="6"/>
        <v>1343328</v>
      </c>
      <c r="J32" s="110">
        <f t="shared" ref="J32" si="7">J22+J17+J12+J7+J27</f>
        <v>1597958</v>
      </c>
      <c r="K32" s="110">
        <v>2128893</v>
      </c>
      <c r="L32" s="110">
        <v>2080501</v>
      </c>
      <c r="M32" s="110">
        <v>350747</v>
      </c>
      <c r="N32" s="110">
        <v>804225</v>
      </c>
      <c r="O32" s="110">
        <v>1729660</v>
      </c>
      <c r="P32" s="110"/>
    </row>
    <row r="33" spans="1:20" ht="15" customHeight="1" x14ac:dyDescent="0.3">
      <c r="A33" s="169"/>
      <c r="B33" s="109" t="s">
        <v>12</v>
      </c>
      <c r="C33" s="110">
        <f>C8+C13+C18+C23+C28</f>
        <v>1627478</v>
      </c>
      <c r="D33" s="110">
        <f t="shared" ref="D33:G33" si="8">D8+D13+D18+D23+D28</f>
        <v>1529151</v>
      </c>
      <c r="E33" s="110">
        <f t="shared" si="8"/>
        <v>1247529</v>
      </c>
      <c r="F33" s="110">
        <f t="shared" si="8"/>
        <v>1362969</v>
      </c>
      <c r="G33" s="110">
        <f t="shared" si="8"/>
        <v>1352322</v>
      </c>
      <c r="H33" s="110">
        <f t="shared" ref="H33:I33" si="9">H8+H13+H18+H23+H28</f>
        <v>1355977</v>
      </c>
      <c r="I33" s="110">
        <f t="shared" si="9"/>
        <v>1460924</v>
      </c>
      <c r="J33" s="110">
        <f t="shared" ref="J33" si="10">J8+J13+J18+J23+J28</f>
        <v>1493979</v>
      </c>
      <c r="K33" s="110">
        <v>1927132</v>
      </c>
      <c r="L33" s="110">
        <v>1856367</v>
      </c>
      <c r="M33" s="110">
        <v>1107260</v>
      </c>
      <c r="N33" s="110">
        <v>1346893</v>
      </c>
      <c r="O33" s="110">
        <v>1712165</v>
      </c>
      <c r="P33" s="110"/>
    </row>
    <row r="34" spans="1:20" ht="15" customHeight="1" x14ac:dyDescent="0.3">
      <c r="A34" s="169"/>
      <c r="B34" s="109" t="s">
        <v>13</v>
      </c>
      <c r="C34" s="111">
        <v>0.308</v>
      </c>
      <c r="D34" s="111">
        <v>0.30199999999999999</v>
      </c>
      <c r="E34" s="111">
        <v>0.23200000000000001</v>
      </c>
      <c r="F34" s="111">
        <v>0.253</v>
      </c>
      <c r="G34" s="111">
        <v>0.27300000000000002</v>
      </c>
      <c r="H34" s="111">
        <v>0.27400000000000002</v>
      </c>
      <c r="I34" s="111">
        <v>0.30499999999999999</v>
      </c>
      <c r="J34" s="111">
        <v>0.32200000000000001</v>
      </c>
      <c r="K34" s="111">
        <v>0.34</v>
      </c>
      <c r="L34" s="111">
        <v>0.318</v>
      </c>
      <c r="M34" s="111">
        <v>0.218</v>
      </c>
      <c r="N34" s="111">
        <v>0.312</v>
      </c>
      <c r="O34" s="111">
        <v>0.374</v>
      </c>
      <c r="P34" s="111"/>
    </row>
    <row r="35" spans="1:20" ht="15" customHeight="1" x14ac:dyDescent="0.3">
      <c r="A35" s="175" t="s">
        <v>110</v>
      </c>
      <c r="B35" s="175"/>
      <c r="C35" s="175"/>
      <c r="D35" s="175"/>
      <c r="E35" s="175"/>
      <c r="F35" s="175"/>
      <c r="G35" s="175"/>
      <c r="H35" s="175"/>
      <c r="I35" s="175"/>
      <c r="J35" s="175"/>
      <c r="K35" s="175"/>
      <c r="L35" s="175"/>
      <c r="M35" s="175"/>
      <c r="N35" s="145"/>
      <c r="O35" s="145"/>
      <c r="P35" s="145"/>
      <c r="Q35" s="4"/>
      <c r="R35" s="4"/>
      <c r="S35" s="4"/>
      <c r="T35" s="4"/>
    </row>
    <row r="36" spans="1:20" ht="15" customHeight="1" x14ac:dyDescent="0.3">
      <c r="A36" s="175"/>
      <c r="B36" s="175"/>
      <c r="C36" s="175"/>
      <c r="D36" s="175"/>
      <c r="E36" s="175"/>
      <c r="F36" s="175"/>
      <c r="G36" s="175"/>
      <c r="H36" s="175"/>
      <c r="I36" s="175"/>
      <c r="J36" s="175"/>
      <c r="K36" s="175"/>
      <c r="L36" s="175"/>
      <c r="M36" s="175"/>
      <c r="N36" s="145"/>
      <c r="O36" s="145"/>
      <c r="P36" s="145"/>
    </row>
    <row r="37" spans="1:20" ht="15" customHeight="1" x14ac:dyDescent="0.3">
      <c r="A37" s="176"/>
      <c r="B37" s="176"/>
      <c r="C37" s="176"/>
      <c r="D37" s="176"/>
      <c r="E37" s="176"/>
      <c r="F37" s="176"/>
      <c r="G37" s="176"/>
      <c r="H37" s="176"/>
      <c r="I37" s="176"/>
    </row>
    <row r="38" spans="1:20" ht="15" customHeight="1" x14ac:dyDescent="0.3">
      <c r="A38" s="176"/>
      <c r="B38" s="176"/>
      <c r="C38" s="176"/>
      <c r="D38" s="176"/>
      <c r="E38" s="176"/>
      <c r="F38" s="176"/>
      <c r="G38" s="176"/>
      <c r="H38" s="176"/>
      <c r="I38" s="176"/>
    </row>
  </sheetData>
  <mergeCells count="9">
    <mergeCell ref="A3:P3"/>
    <mergeCell ref="A35:M36"/>
    <mergeCell ref="A37:I38"/>
    <mergeCell ref="A5:A9"/>
    <mergeCell ref="A10:A14"/>
    <mergeCell ref="A15:A19"/>
    <mergeCell ref="A20:A24"/>
    <mergeCell ref="A25:A29"/>
    <mergeCell ref="A30:A34"/>
  </mergeCells>
  <pageMargins left="0.70866141732283472" right="0.70866141732283472" top="0.74803149606299213" bottom="0.74803149606299213" header="0.31496062992125984" footer="0.31496062992125984"/>
  <pageSetup paperSize="9" scale="92" orientation="landscape" verticalDpi="597" r:id="rId1"/>
  <headerFooter>
    <oddHeader>&amp;R&amp;G</oddHeader>
    <oddFooter>&amp;L&amp;F&amp;C&amp;P / &amp;N&amp;R&amp;A</oddFooter>
  </headerFooter>
  <ignoredErrors>
    <ignoredError sqref="C31:I32 J31:J32"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3C3F4-FE9C-49CE-9D0C-869AAC7BACF1}">
  <sheetPr>
    <tabColor theme="9" tint="-0.499984740745262"/>
  </sheetPr>
  <dimension ref="A1:G54"/>
  <sheetViews>
    <sheetView showGridLines="0" topLeftCell="A42" workbookViewId="0">
      <selection activeCell="E58" sqref="E58"/>
    </sheetView>
  </sheetViews>
  <sheetFormatPr defaultRowHeight="14.4" x14ac:dyDescent="0.3"/>
  <cols>
    <col min="1" max="1" width="37.77734375" customWidth="1"/>
    <col min="2" max="2" width="8.77734375" customWidth="1"/>
    <col min="3" max="7" width="12.33203125" customWidth="1"/>
  </cols>
  <sheetData>
    <row r="1" spans="1:7" ht="26.4" customHeight="1" x14ac:dyDescent="0.3">
      <c r="A1" s="179" t="s">
        <v>150</v>
      </c>
      <c r="B1" s="179"/>
      <c r="C1" s="179"/>
      <c r="D1" s="179"/>
      <c r="E1" s="179"/>
      <c r="F1" s="179"/>
      <c r="G1" s="179"/>
    </row>
    <row r="2" spans="1:7" x14ac:dyDescent="0.3">
      <c r="A2" s="147" t="s">
        <v>148</v>
      </c>
      <c r="B2" s="147" t="s">
        <v>142</v>
      </c>
      <c r="C2" s="147">
        <v>2019</v>
      </c>
      <c r="D2" s="147">
        <v>2020</v>
      </c>
      <c r="E2" s="147">
        <v>2021</v>
      </c>
      <c r="F2" s="147">
        <v>2022</v>
      </c>
      <c r="G2" s="147">
        <v>2023</v>
      </c>
    </row>
    <row r="3" spans="1:7" x14ac:dyDescent="0.3">
      <c r="A3" s="172" t="s">
        <v>147</v>
      </c>
      <c r="B3" s="146" t="s">
        <v>129</v>
      </c>
      <c r="C3" s="148">
        <v>20381</v>
      </c>
      <c r="D3" s="148">
        <v>27704</v>
      </c>
      <c r="E3" s="148">
        <v>8628</v>
      </c>
      <c r="F3" s="148">
        <v>24923</v>
      </c>
      <c r="G3" s="148">
        <v>23060</v>
      </c>
    </row>
    <row r="4" spans="1:7" x14ac:dyDescent="0.3">
      <c r="A4" s="172"/>
      <c r="B4" s="146" t="s">
        <v>130</v>
      </c>
      <c r="C4" s="148">
        <v>21437</v>
      </c>
      <c r="D4" s="148">
        <v>25218</v>
      </c>
      <c r="E4" s="148">
        <v>6897</v>
      </c>
      <c r="F4" s="148">
        <v>18806</v>
      </c>
      <c r="G4" s="148">
        <v>25184</v>
      </c>
    </row>
    <row r="5" spans="1:7" x14ac:dyDescent="0.3">
      <c r="A5" s="172"/>
      <c r="B5" s="146" t="s">
        <v>131</v>
      </c>
      <c r="C5" s="148">
        <v>31676</v>
      </c>
      <c r="D5" s="148">
        <v>23604</v>
      </c>
      <c r="E5" s="148">
        <v>12075</v>
      </c>
      <c r="F5" s="148">
        <v>28442</v>
      </c>
      <c r="G5" s="148">
        <v>29683</v>
      </c>
    </row>
    <row r="6" spans="1:7" x14ac:dyDescent="0.3">
      <c r="A6" s="172"/>
      <c r="B6" s="146" t="s">
        <v>132</v>
      </c>
      <c r="C6" s="148">
        <v>47475</v>
      </c>
      <c r="D6" s="148">
        <v>13581</v>
      </c>
      <c r="E6" s="148">
        <v>15587</v>
      </c>
      <c r="F6" s="148">
        <v>46946</v>
      </c>
      <c r="G6" s="148">
        <v>59153</v>
      </c>
    </row>
    <row r="7" spans="1:7" x14ac:dyDescent="0.3">
      <c r="A7" s="172"/>
      <c r="B7" s="146" t="s">
        <v>133</v>
      </c>
      <c r="C7" s="148">
        <v>46855</v>
      </c>
      <c r="D7" s="148">
        <v>16007</v>
      </c>
      <c r="E7" s="148">
        <v>30263</v>
      </c>
      <c r="F7" s="148">
        <v>43176</v>
      </c>
      <c r="G7" s="148">
        <v>50175</v>
      </c>
    </row>
    <row r="8" spans="1:7" x14ac:dyDescent="0.3">
      <c r="A8" s="172"/>
      <c r="B8" s="146" t="s">
        <v>134</v>
      </c>
      <c r="C8" s="148">
        <v>66880</v>
      </c>
      <c r="D8" s="148">
        <v>28786</v>
      </c>
      <c r="E8" s="148">
        <v>45547</v>
      </c>
      <c r="F8" s="148">
        <v>63318</v>
      </c>
      <c r="G8" s="148">
        <v>74716</v>
      </c>
    </row>
    <row r="9" spans="1:7" x14ac:dyDescent="0.3">
      <c r="A9" s="172"/>
      <c r="B9" s="146" t="s">
        <v>135</v>
      </c>
      <c r="C9" s="148">
        <v>101822</v>
      </c>
      <c r="D9" s="148">
        <v>71999</v>
      </c>
      <c r="E9" s="148">
        <v>101226</v>
      </c>
      <c r="F9" s="148">
        <v>116501</v>
      </c>
      <c r="G9" s="148">
        <v>132767</v>
      </c>
    </row>
    <row r="10" spans="1:7" x14ac:dyDescent="0.3">
      <c r="A10" s="172"/>
      <c r="B10" s="146" t="s">
        <v>136</v>
      </c>
      <c r="C10" s="148">
        <v>137165</v>
      </c>
      <c r="D10" s="148">
        <v>126229</v>
      </c>
      <c r="E10" s="148">
        <v>146726</v>
      </c>
      <c r="F10" s="148">
        <v>160815</v>
      </c>
      <c r="G10" s="148">
        <v>179491</v>
      </c>
    </row>
    <row r="11" spans="1:7" x14ac:dyDescent="0.3">
      <c r="A11" s="172"/>
      <c r="B11" s="146" t="s">
        <v>137</v>
      </c>
      <c r="C11" s="148">
        <v>76380</v>
      </c>
      <c r="D11" s="148">
        <v>50035</v>
      </c>
      <c r="E11" s="148">
        <v>65455</v>
      </c>
      <c r="F11" s="148">
        <v>79637</v>
      </c>
      <c r="G11" s="148">
        <v>92980</v>
      </c>
    </row>
    <row r="12" spans="1:7" x14ac:dyDescent="0.3">
      <c r="A12" s="172"/>
      <c r="B12" s="146" t="s">
        <v>138</v>
      </c>
      <c r="C12" s="148">
        <v>55889</v>
      </c>
      <c r="D12" s="148">
        <v>41368</v>
      </c>
      <c r="E12" s="148">
        <v>46312</v>
      </c>
      <c r="F12" s="148">
        <v>55288</v>
      </c>
      <c r="G12" s="148">
        <v>55740</v>
      </c>
    </row>
    <row r="13" spans="1:7" x14ac:dyDescent="0.3">
      <c r="A13" s="172"/>
      <c r="B13" s="146" t="s">
        <v>139</v>
      </c>
      <c r="C13" s="148">
        <v>30645</v>
      </c>
      <c r="D13" s="148">
        <v>16354</v>
      </c>
      <c r="E13" s="148">
        <v>23690</v>
      </c>
      <c r="F13" s="148">
        <v>27540</v>
      </c>
      <c r="G13" s="148">
        <v>33437</v>
      </c>
    </row>
    <row r="14" spans="1:7" x14ac:dyDescent="0.3">
      <c r="A14" s="172"/>
      <c r="B14" s="146" t="s">
        <v>140</v>
      </c>
      <c r="C14" s="148">
        <v>32225</v>
      </c>
      <c r="D14" s="148">
        <v>10831</v>
      </c>
      <c r="E14" s="148">
        <v>22366</v>
      </c>
      <c r="F14" s="148">
        <v>24843</v>
      </c>
      <c r="G14" s="148">
        <v>30719</v>
      </c>
    </row>
    <row r="15" spans="1:7" x14ac:dyDescent="0.3">
      <c r="A15" s="173" t="s">
        <v>149</v>
      </c>
      <c r="B15" s="149" t="s">
        <v>129</v>
      </c>
      <c r="C15" s="150">
        <v>2231628</v>
      </c>
      <c r="D15" s="150">
        <v>3059722.75</v>
      </c>
      <c r="E15" s="150">
        <v>824014</v>
      </c>
      <c r="F15" s="150">
        <v>3744960</v>
      </c>
      <c r="G15" s="150">
        <v>4040642</v>
      </c>
    </row>
    <row r="16" spans="1:7" x14ac:dyDescent="0.3">
      <c r="A16" s="173"/>
      <c r="B16" s="149" t="s">
        <v>130</v>
      </c>
      <c r="C16" s="150">
        <v>2148335</v>
      </c>
      <c r="D16" s="150">
        <v>2645660</v>
      </c>
      <c r="E16" s="150">
        <v>651747</v>
      </c>
      <c r="F16" s="150">
        <v>1989973</v>
      </c>
      <c r="G16" s="150">
        <v>4883279</v>
      </c>
    </row>
    <row r="17" spans="1:7" x14ac:dyDescent="0.3">
      <c r="A17" s="173"/>
      <c r="B17" s="149" t="s">
        <v>131</v>
      </c>
      <c r="C17" s="150">
        <v>2965987.25</v>
      </c>
      <c r="D17" s="150">
        <v>2248500</v>
      </c>
      <c r="E17" s="150">
        <v>1233999</v>
      </c>
      <c r="F17" s="150">
        <v>3790035</v>
      </c>
      <c r="G17" s="150">
        <v>5444063</v>
      </c>
    </row>
    <row r="18" spans="1:7" x14ac:dyDescent="0.3">
      <c r="A18" s="173"/>
      <c r="B18" s="149" t="s">
        <v>132</v>
      </c>
      <c r="C18" s="150">
        <v>4797540.5</v>
      </c>
      <c r="D18" s="150">
        <v>1492234.375</v>
      </c>
      <c r="E18" s="150">
        <v>1857640</v>
      </c>
      <c r="F18" s="150">
        <v>5419557</v>
      </c>
      <c r="G18" s="150">
        <v>8154242</v>
      </c>
    </row>
    <row r="19" spans="1:7" x14ac:dyDescent="0.3">
      <c r="A19" s="173"/>
      <c r="B19" s="149" t="s">
        <v>133</v>
      </c>
      <c r="C19" s="150">
        <v>4635278.5</v>
      </c>
      <c r="D19" s="150">
        <v>1628380.25</v>
      </c>
      <c r="E19" s="150">
        <v>3742646</v>
      </c>
      <c r="F19" s="150">
        <v>5000141</v>
      </c>
      <c r="G19" s="150">
        <v>6976661</v>
      </c>
    </row>
    <row r="20" spans="1:7" x14ac:dyDescent="0.3">
      <c r="A20" s="173"/>
      <c r="B20" s="149" t="s">
        <v>134</v>
      </c>
      <c r="C20" s="150">
        <v>7408939</v>
      </c>
      <c r="D20" s="150">
        <v>3159010</v>
      </c>
      <c r="E20" s="150">
        <v>5919720</v>
      </c>
      <c r="F20" s="150">
        <v>8122686</v>
      </c>
      <c r="G20" s="150">
        <v>10713301</v>
      </c>
    </row>
    <row r="21" spans="1:7" x14ac:dyDescent="0.3">
      <c r="A21" s="173"/>
      <c r="B21" s="149" t="s">
        <v>135</v>
      </c>
      <c r="C21" s="150">
        <v>12101328</v>
      </c>
      <c r="D21" s="150">
        <v>8555138</v>
      </c>
      <c r="E21" s="150">
        <v>14471506</v>
      </c>
      <c r="F21" s="150">
        <v>16772618</v>
      </c>
      <c r="G21" s="150">
        <v>20250984</v>
      </c>
    </row>
    <row r="22" spans="1:7" x14ac:dyDescent="0.3">
      <c r="A22" s="173"/>
      <c r="B22" s="149" t="s">
        <v>136</v>
      </c>
      <c r="C22" s="150">
        <v>16787498</v>
      </c>
      <c r="D22" s="150">
        <v>15345279</v>
      </c>
      <c r="E22" s="150">
        <v>21493162</v>
      </c>
      <c r="F22" s="150">
        <v>23746140</v>
      </c>
      <c r="G22" s="150">
        <v>30943072</v>
      </c>
    </row>
    <row r="23" spans="1:7" x14ac:dyDescent="0.3">
      <c r="A23" s="173"/>
      <c r="B23" s="149" t="s">
        <v>137</v>
      </c>
      <c r="C23" s="150">
        <v>7572958.5</v>
      </c>
      <c r="D23" s="150">
        <v>5446685</v>
      </c>
      <c r="E23" s="150">
        <v>7916948</v>
      </c>
      <c r="F23" s="150">
        <v>9803192</v>
      </c>
      <c r="G23" s="150">
        <v>12327421</v>
      </c>
    </row>
    <row r="24" spans="1:7" x14ac:dyDescent="0.3">
      <c r="A24" s="173"/>
      <c r="B24" s="149" t="s">
        <v>138</v>
      </c>
      <c r="C24" s="150">
        <v>5149182.5</v>
      </c>
      <c r="D24" s="150">
        <v>4434196</v>
      </c>
      <c r="E24" s="150">
        <v>5124716</v>
      </c>
      <c r="F24" s="150">
        <v>6053142</v>
      </c>
      <c r="G24" s="150">
        <v>7258753</v>
      </c>
    </row>
    <row r="25" spans="1:7" x14ac:dyDescent="0.3">
      <c r="A25" s="173"/>
      <c r="B25" s="149" t="s">
        <v>139</v>
      </c>
      <c r="C25" s="150">
        <v>2695821.5</v>
      </c>
      <c r="D25" s="150">
        <v>1596633</v>
      </c>
      <c r="E25" s="150">
        <v>2053277</v>
      </c>
      <c r="F25" s="150">
        <v>2531598</v>
      </c>
      <c r="G25" s="150">
        <v>3919481.75</v>
      </c>
    </row>
    <row r="26" spans="1:7" x14ac:dyDescent="0.3">
      <c r="A26" s="173"/>
      <c r="B26" s="149" t="s">
        <v>140</v>
      </c>
      <c r="C26" s="150">
        <v>3212394</v>
      </c>
      <c r="D26" s="150">
        <v>1112568</v>
      </c>
      <c r="E26" s="150">
        <v>2069012</v>
      </c>
      <c r="F26" s="150">
        <v>2335036</v>
      </c>
      <c r="G26" s="150">
        <v>3386478</v>
      </c>
    </row>
    <row r="27" spans="1:7" x14ac:dyDescent="0.3">
      <c r="A27" s="172" t="s">
        <v>146</v>
      </c>
      <c r="B27" s="146" t="s">
        <v>129</v>
      </c>
      <c r="C27" s="148">
        <f>C15/C3</f>
        <v>109.49551052450812</v>
      </c>
      <c r="D27" s="148">
        <f t="shared" ref="D27:G27" si="0">D15/D3</f>
        <v>110.44335655501011</v>
      </c>
      <c r="E27" s="148">
        <f t="shared" si="0"/>
        <v>95.50463606861382</v>
      </c>
      <c r="F27" s="148">
        <f t="shared" si="0"/>
        <v>150.26120450989046</v>
      </c>
      <c r="G27" s="148">
        <f t="shared" si="0"/>
        <v>175.22298352124892</v>
      </c>
    </row>
    <row r="28" spans="1:7" x14ac:dyDescent="0.3">
      <c r="A28" s="172"/>
      <c r="B28" s="146" t="s">
        <v>130</v>
      </c>
      <c r="C28" s="148">
        <f t="shared" ref="C28:G38" si="1">C16/C4</f>
        <v>100.21621495545085</v>
      </c>
      <c r="D28" s="148">
        <f t="shared" si="1"/>
        <v>104.91157110000793</v>
      </c>
      <c r="E28" s="148">
        <f t="shared" si="1"/>
        <v>94.49717268377556</v>
      </c>
      <c r="F28" s="148">
        <f t="shared" si="1"/>
        <v>105.81585664149739</v>
      </c>
      <c r="G28" s="148">
        <f t="shared" si="1"/>
        <v>193.90402636594663</v>
      </c>
    </row>
    <row r="29" spans="1:7" x14ac:dyDescent="0.3">
      <c r="A29" s="172"/>
      <c r="B29" s="146" t="s">
        <v>131</v>
      </c>
      <c r="C29" s="148">
        <f t="shared" si="1"/>
        <v>93.635157532516729</v>
      </c>
      <c r="D29" s="148">
        <f t="shared" si="1"/>
        <v>95.259278088459581</v>
      </c>
      <c r="E29" s="148">
        <f t="shared" si="1"/>
        <v>102.19453416149068</v>
      </c>
      <c r="F29" s="148">
        <f t="shared" si="1"/>
        <v>133.25486955910273</v>
      </c>
      <c r="G29" s="148">
        <f t="shared" si="1"/>
        <v>183.40676481487719</v>
      </c>
    </row>
    <row r="30" spans="1:7" x14ac:dyDescent="0.3">
      <c r="A30" s="172"/>
      <c r="B30" s="146" t="s">
        <v>132</v>
      </c>
      <c r="C30" s="148">
        <f t="shared" si="1"/>
        <v>101.05403896787783</v>
      </c>
      <c r="D30" s="148">
        <f t="shared" si="1"/>
        <v>109.87661991016861</v>
      </c>
      <c r="E30" s="148">
        <f t="shared" si="1"/>
        <v>119.17880284852762</v>
      </c>
      <c r="F30" s="148">
        <f t="shared" si="1"/>
        <v>115.44235930643718</v>
      </c>
      <c r="G30" s="148">
        <f t="shared" si="1"/>
        <v>137.85001606004766</v>
      </c>
    </row>
    <row r="31" spans="1:7" x14ac:dyDescent="0.3">
      <c r="A31" s="172"/>
      <c r="B31" s="146" t="s">
        <v>133</v>
      </c>
      <c r="C31" s="148">
        <f t="shared" si="1"/>
        <v>98.928150677622455</v>
      </c>
      <c r="D31" s="148">
        <f t="shared" si="1"/>
        <v>101.72925907415505</v>
      </c>
      <c r="E31" s="148">
        <f t="shared" si="1"/>
        <v>123.67068697749727</v>
      </c>
      <c r="F31" s="148">
        <f t="shared" si="1"/>
        <v>115.80834259773948</v>
      </c>
      <c r="G31" s="148">
        <f t="shared" si="1"/>
        <v>139.04655705032386</v>
      </c>
    </row>
    <row r="32" spans="1:7" x14ac:dyDescent="0.3">
      <c r="A32" s="172"/>
      <c r="B32" s="146" t="s">
        <v>134</v>
      </c>
      <c r="C32" s="148">
        <f t="shared" si="1"/>
        <v>110.77959031100478</v>
      </c>
      <c r="D32" s="148">
        <f t="shared" si="1"/>
        <v>109.74119363579518</v>
      </c>
      <c r="E32" s="148">
        <f t="shared" si="1"/>
        <v>129.96948207346259</v>
      </c>
      <c r="F32" s="148">
        <f t="shared" si="1"/>
        <v>128.28399507249122</v>
      </c>
      <c r="G32" s="148">
        <f t="shared" si="1"/>
        <v>143.38697200064243</v>
      </c>
    </row>
    <row r="33" spans="1:7" x14ac:dyDescent="0.3">
      <c r="A33" s="172"/>
      <c r="B33" s="146" t="s">
        <v>135</v>
      </c>
      <c r="C33" s="148">
        <f t="shared" si="1"/>
        <v>118.84787177623696</v>
      </c>
      <c r="D33" s="148">
        <f t="shared" si="1"/>
        <v>118.82301143071432</v>
      </c>
      <c r="E33" s="148">
        <f t="shared" si="1"/>
        <v>142.96234169086995</v>
      </c>
      <c r="F33" s="148">
        <f t="shared" si="1"/>
        <v>143.96973416537196</v>
      </c>
      <c r="G33" s="148">
        <f t="shared" si="1"/>
        <v>152.53025224641667</v>
      </c>
    </row>
    <row r="34" spans="1:7" x14ac:dyDescent="0.3">
      <c r="A34" s="172"/>
      <c r="B34" s="146" t="s">
        <v>136</v>
      </c>
      <c r="C34" s="148">
        <f t="shared" si="1"/>
        <v>122.38907884664455</v>
      </c>
      <c r="D34" s="148">
        <f t="shared" si="1"/>
        <v>121.56698539955161</v>
      </c>
      <c r="E34" s="148">
        <f t="shared" si="1"/>
        <v>146.48502651200195</v>
      </c>
      <c r="F34" s="148">
        <f t="shared" si="1"/>
        <v>147.66122563193733</v>
      </c>
      <c r="G34" s="148">
        <f t="shared" si="1"/>
        <v>172.39344591093703</v>
      </c>
    </row>
    <row r="35" spans="1:7" x14ac:dyDescent="0.3">
      <c r="A35" s="172"/>
      <c r="B35" s="146" t="s">
        <v>137</v>
      </c>
      <c r="C35" s="148">
        <f t="shared" si="1"/>
        <v>99.148448546739985</v>
      </c>
      <c r="D35" s="148">
        <f t="shared" si="1"/>
        <v>108.85749975017488</v>
      </c>
      <c r="E35" s="148">
        <f t="shared" si="1"/>
        <v>120.95253227408143</v>
      </c>
      <c r="F35" s="148">
        <f t="shared" si="1"/>
        <v>123.0984592588872</v>
      </c>
      <c r="G35" s="148">
        <f t="shared" si="1"/>
        <v>132.58142611314261</v>
      </c>
    </row>
    <row r="36" spans="1:7" x14ac:dyDescent="0.3">
      <c r="A36" s="172"/>
      <c r="B36" s="146" t="s">
        <v>138</v>
      </c>
      <c r="C36" s="148">
        <f t="shared" si="1"/>
        <v>92.132306894022079</v>
      </c>
      <c r="D36" s="148">
        <f t="shared" si="1"/>
        <v>107.18903500290079</v>
      </c>
      <c r="E36" s="148">
        <f t="shared" si="1"/>
        <v>110.65633097253412</v>
      </c>
      <c r="F36" s="148">
        <f t="shared" si="1"/>
        <v>109.48383012588627</v>
      </c>
      <c r="G36" s="148">
        <f t="shared" si="1"/>
        <v>130.22520631503409</v>
      </c>
    </row>
    <row r="37" spans="1:7" x14ac:dyDescent="0.3">
      <c r="A37" s="172"/>
      <c r="B37" s="146" t="s">
        <v>139</v>
      </c>
      <c r="C37" s="148">
        <f t="shared" si="1"/>
        <v>87.969375101974222</v>
      </c>
      <c r="D37" s="148">
        <f t="shared" si="1"/>
        <v>97.629509600097833</v>
      </c>
      <c r="E37" s="148">
        <f t="shared" si="1"/>
        <v>86.672731110173075</v>
      </c>
      <c r="F37" s="148">
        <f t="shared" si="1"/>
        <v>91.924400871459696</v>
      </c>
      <c r="G37" s="148">
        <f t="shared" si="1"/>
        <v>117.21989861530639</v>
      </c>
    </row>
    <row r="38" spans="1:7" x14ac:dyDescent="0.3">
      <c r="A38" s="172"/>
      <c r="B38" s="146" t="s">
        <v>140</v>
      </c>
      <c r="C38" s="148">
        <f t="shared" si="1"/>
        <v>99.686392552366172</v>
      </c>
      <c r="D38" s="148">
        <f t="shared" si="1"/>
        <v>102.72070907580094</v>
      </c>
      <c r="E38" s="148">
        <f t="shared" si="1"/>
        <v>92.507019583296071</v>
      </c>
      <c r="F38" s="148">
        <f t="shared" si="1"/>
        <v>93.991707925773866</v>
      </c>
      <c r="G38" s="148">
        <f t="shared" si="1"/>
        <v>110.24050262052801</v>
      </c>
    </row>
    <row r="39" spans="1:7" x14ac:dyDescent="0.3">
      <c r="A39" s="173" t="s">
        <v>13</v>
      </c>
      <c r="B39" s="149" t="s">
        <v>129</v>
      </c>
      <c r="C39" s="152">
        <v>0.149663150310516</v>
      </c>
      <c r="D39" s="152">
        <v>0.148348748683929</v>
      </c>
      <c r="E39" s="152">
        <v>5.3835470229387297E-2</v>
      </c>
      <c r="F39" s="152">
        <v>0.14584472775459301</v>
      </c>
      <c r="G39" s="152">
        <v>0.122859291732311</v>
      </c>
    </row>
    <row r="40" spans="1:7" x14ac:dyDescent="0.3">
      <c r="A40" s="173"/>
      <c r="B40" s="149" t="s">
        <v>130</v>
      </c>
      <c r="C40" s="152">
        <v>0.158030986785889</v>
      </c>
      <c r="D40" s="152">
        <v>0.145328983664513</v>
      </c>
      <c r="E40" s="152">
        <v>4.5914936810731902E-2</v>
      </c>
      <c r="F40" s="152">
        <v>0.12338902056217201</v>
      </c>
      <c r="G40" s="152">
        <v>0.149172574281693</v>
      </c>
    </row>
    <row r="41" spans="1:7" x14ac:dyDescent="0.3">
      <c r="A41" s="173"/>
      <c r="B41" s="149" t="s">
        <v>131</v>
      </c>
      <c r="C41" s="152">
        <v>0.196816235780716</v>
      </c>
      <c r="D41" s="152">
        <v>0.128260508179665</v>
      </c>
      <c r="E41" s="152">
        <v>7.1797817945480305E-2</v>
      </c>
      <c r="F41" s="152">
        <v>0.161424189805984</v>
      </c>
      <c r="G41" s="152">
        <v>0.149518191814423</v>
      </c>
    </row>
    <row r="42" spans="1:7" x14ac:dyDescent="0.3">
      <c r="A42" s="173"/>
      <c r="B42" s="149" t="s">
        <v>132</v>
      </c>
      <c r="C42" s="152">
        <v>0.26847660541534402</v>
      </c>
      <c r="D42" s="152">
        <v>7.7025577425956698E-2</v>
      </c>
      <c r="E42" s="152">
        <v>9.8101757466793102E-2</v>
      </c>
      <c r="F42" s="152">
        <v>0.24522010982036599</v>
      </c>
      <c r="G42" s="152">
        <v>0.26784428954124501</v>
      </c>
    </row>
    <row r="43" spans="1:7" x14ac:dyDescent="0.3">
      <c r="A43" s="173"/>
      <c r="B43" s="149" t="s">
        <v>133</v>
      </c>
      <c r="C43" s="152">
        <v>0.235888481140137</v>
      </c>
      <c r="D43" s="152">
        <v>7.9596728086471599E-2</v>
      </c>
      <c r="E43" s="152">
        <v>0.14841286838054699</v>
      </c>
      <c r="F43" s="152">
        <v>0.204576045274734</v>
      </c>
      <c r="G43" s="152">
        <v>0.20571289956569699</v>
      </c>
    </row>
    <row r="44" spans="1:7" x14ac:dyDescent="0.3">
      <c r="A44" s="173"/>
      <c r="B44" s="149" t="s">
        <v>134</v>
      </c>
      <c r="C44" s="152">
        <v>0.32501190900802601</v>
      </c>
      <c r="D44" s="152">
        <v>0.13760232925415</v>
      </c>
      <c r="E44" s="152">
        <v>0.21201777458190901</v>
      </c>
      <c r="F44" s="152">
        <v>0.28244090080261203</v>
      </c>
      <c r="G44" s="152">
        <v>0.29488512873649603</v>
      </c>
    </row>
    <row r="45" spans="1:7" x14ac:dyDescent="0.3">
      <c r="A45" s="173"/>
      <c r="B45" s="149" t="s">
        <v>135</v>
      </c>
      <c r="C45" s="152">
        <v>0.45778483152389499</v>
      </c>
      <c r="D45" s="152">
        <v>0.31188938021659901</v>
      </c>
      <c r="E45" s="152">
        <v>0.44546946883201599</v>
      </c>
      <c r="F45" s="152">
        <v>0.47739979624748202</v>
      </c>
      <c r="G45" s="152">
        <v>0.48849102854728699</v>
      </c>
    </row>
    <row r="46" spans="1:7" x14ac:dyDescent="0.3">
      <c r="A46" s="173"/>
      <c r="B46" s="149" t="s">
        <v>136</v>
      </c>
      <c r="C46" s="152">
        <v>0.61460441350936901</v>
      </c>
      <c r="D46" s="152">
        <v>0.55627191066741899</v>
      </c>
      <c r="E46" s="152">
        <v>0.65238368511199996</v>
      </c>
      <c r="F46" s="152">
        <v>0.66017985343933105</v>
      </c>
      <c r="G46" s="152">
        <v>0.66086351871490501</v>
      </c>
    </row>
    <row r="47" spans="1:7" x14ac:dyDescent="0.3">
      <c r="A47" s="173"/>
      <c r="B47" s="149" t="s">
        <v>137</v>
      </c>
      <c r="C47" s="152">
        <v>0.33208432793617199</v>
      </c>
      <c r="D47" s="152">
        <v>0.223862320184708</v>
      </c>
      <c r="E47" s="152">
        <v>0.29724082350730902</v>
      </c>
      <c r="F47" s="152">
        <v>0.32779097557067899</v>
      </c>
      <c r="G47" s="152">
        <v>0.35664826631545998</v>
      </c>
    </row>
    <row r="48" spans="1:7" x14ac:dyDescent="0.3">
      <c r="A48" s="173"/>
      <c r="B48" s="149" t="s">
        <v>138</v>
      </c>
      <c r="C48" s="152">
        <v>0.25080019235611001</v>
      </c>
      <c r="D48" s="152">
        <v>0.19197884202003501</v>
      </c>
      <c r="E48" s="152">
        <v>0.22078199684619901</v>
      </c>
      <c r="F48" s="152">
        <v>0.23842652142047899</v>
      </c>
      <c r="G48" s="152">
        <v>0.227004408836365</v>
      </c>
    </row>
    <row r="49" spans="1:7" x14ac:dyDescent="0.3">
      <c r="A49" s="173"/>
      <c r="B49" s="149" t="s">
        <v>139</v>
      </c>
      <c r="C49" s="152">
        <v>0.16409733891487099</v>
      </c>
      <c r="D49" s="152">
        <v>9.18924435973167E-2</v>
      </c>
      <c r="E49" s="152">
        <v>0.13781516253948201</v>
      </c>
      <c r="F49" s="152">
        <v>0.141959488391876</v>
      </c>
      <c r="G49" s="152">
        <v>0.162040084600449</v>
      </c>
    </row>
    <row r="50" spans="1:7" x14ac:dyDescent="0.3">
      <c r="A50" s="173"/>
      <c r="B50" s="149" t="s">
        <v>140</v>
      </c>
      <c r="C50" s="152">
        <v>0.17159603536129001</v>
      </c>
      <c r="D50" s="152">
        <v>6.5536215901374803E-2</v>
      </c>
      <c r="E50" s="152">
        <v>0.13245859742164601</v>
      </c>
      <c r="F50" s="152">
        <v>0.13306093215942399</v>
      </c>
      <c r="G50" s="152">
        <v>0.15426394343376201</v>
      </c>
    </row>
    <row r="51" spans="1:7" x14ac:dyDescent="0.3">
      <c r="A51" s="151" t="s">
        <v>153</v>
      </c>
      <c r="B51" s="146"/>
      <c r="C51" s="146"/>
      <c r="D51" s="146"/>
      <c r="E51" s="146"/>
      <c r="F51" s="146"/>
      <c r="G51" s="146"/>
    </row>
    <row r="52" spans="1:7" ht="14.4" customHeight="1" x14ac:dyDescent="0.3">
      <c r="A52" s="180" t="s">
        <v>151</v>
      </c>
      <c r="B52" s="180"/>
      <c r="C52" s="180"/>
      <c r="D52" s="180"/>
      <c r="E52" s="180"/>
      <c r="F52" s="180"/>
      <c r="G52" s="180"/>
    </row>
    <row r="53" spans="1:7" x14ac:dyDescent="0.3">
      <c r="A53" s="180"/>
      <c r="B53" s="180"/>
      <c r="C53" s="180"/>
      <c r="D53" s="180"/>
      <c r="E53" s="180"/>
      <c r="F53" s="180"/>
      <c r="G53" s="180"/>
    </row>
    <row r="54" spans="1:7" x14ac:dyDescent="0.3">
      <c r="A54" s="153" t="s">
        <v>152</v>
      </c>
      <c r="B54" s="153"/>
      <c r="C54" s="153"/>
      <c r="D54" s="153"/>
      <c r="E54" s="153"/>
      <c r="F54" s="153"/>
      <c r="G54" s="153"/>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Cover Page</vt:lpstr>
      <vt:lpstr>Explanatory Notes</vt:lpstr>
      <vt:lpstr>Key Figures</vt:lpstr>
      <vt:lpstr>Employment</vt:lpstr>
      <vt:lpstr>Hotel Capacity </vt:lpstr>
      <vt:lpstr>short term rental capacity</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2018-03-01T12:06:04Z</cp:lastPrinted>
  <dcterms:created xsi:type="dcterms:W3CDTF">2016-07-19T08:35:01Z</dcterms:created>
  <dcterms:modified xsi:type="dcterms:W3CDTF">2024-04-19T09:49:40Z</dcterms:modified>
</cp:coreProperties>
</file>