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vamvouras\Documents\"/>
    </mc:Choice>
  </mc:AlternateContent>
  <xr:revisionPtr revIDLastSave="0" documentId="13_ncr:1_{98781AA4-104F-4D2D-A41F-559082F7A15C}" xr6:coauthVersionLast="45" xr6:coauthVersionMax="45" xr10:uidLastSave="{00000000-0000-0000-0000-000000000000}"/>
  <bookViews>
    <workbookView xWindow="-108" yWindow="-108" windowWidth="23256" windowHeight="12576" tabRatio="816" xr2:uid="{00000000-000D-0000-FFFF-FFFF00000000}"/>
  </bookViews>
  <sheets>
    <sheet name="Εξώφυλλο" sheetId="10" r:id="rId1"/>
    <sheet name="Σημειώσεις" sheetId="11" r:id="rId2"/>
    <sheet name="Αφίξεις ανά χώρα προέλευσης" sheetId="3" r:id="rId3"/>
    <sheet name="Διανυκτ. ανά χώρα προέλευσης" sheetId="5" r:id="rId4"/>
    <sheet name="Σύνολο Δαπάνης ανά χώρα προέλ." sheetId="6" r:id="rId5"/>
    <sheet name="Μέση δαπάνη ανά χώρα προέλ.  " sheetId="7" r:id="rId6"/>
    <sheet name="Δαπάνη ανά Διαν ανά χώρα προέλ." sheetId="8" r:id="rId7"/>
    <sheet name="Διάρκ. παραμ. ανά χώρα προέλ." sheetId="9" r:id="rId8"/>
  </sheets>
  <definedNames>
    <definedName name="_xlnm.Print_Area" localSheetId="2">'Αφίξεις ανά χώρα προέλευσης'!$A$1:$K$32</definedName>
    <definedName name="_xlnm.Print_Area" localSheetId="1">Σημειώσεις!$A$1:$P$32</definedName>
    <definedName name="_xlnm.Print_Area" localSheetId="4">'Σύνολο Δαπάνης ανά χώρα προέλ.'!$A$1:$K$32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6" l="1"/>
  <c r="K30" i="8" s="1"/>
  <c r="K29" i="6"/>
  <c r="K29" i="8" s="1"/>
  <c r="K21" i="6"/>
  <c r="K21" i="8" s="1"/>
  <c r="K14" i="6"/>
  <c r="K14" i="8" s="1"/>
  <c r="J30" i="6"/>
  <c r="K29" i="5"/>
  <c r="K21" i="5"/>
  <c r="K14" i="5"/>
  <c r="K30" i="5"/>
  <c r="K30" i="3"/>
  <c r="K29" i="3"/>
  <c r="K21" i="3"/>
  <c r="K14" i="3"/>
  <c r="K14" i="7" l="1"/>
  <c r="K14" i="9" s="1"/>
  <c r="K21" i="7"/>
  <c r="K21" i="9" s="1"/>
  <c r="K29" i="7"/>
  <c r="K29" i="9" s="1"/>
  <c r="K30" i="7"/>
  <c r="K30" i="9" s="1"/>
  <c r="B6" i="8"/>
  <c r="C6" i="8"/>
  <c r="D6" i="8"/>
  <c r="E6" i="8"/>
  <c r="F6" i="8"/>
  <c r="G6" i="8"/>
  <c r="H6" i="8"/>
  <c r="I6" i="8"/>
  <c r="J6" i="8"/>
  <c r="B7" i="8"/>
  <c r="C7" i="8"/>
  <c r="D7" i="8"/>
  <c r="E7" i="8"/>
  <c r="F7" i="8"/>
  <c r="G7" i="8"/>
  <c r="H7" i="8"/>
  <c r="I7" i="8"/>
  <c r="J7" i="8"/>
  <c r="B8" i="8"/>
  <c r="C8" i="8"/>
  <c r="D8" i="8"/>
  <c r="E8" i="8"/>
  <c r="F8" i="8"/>
  <c r="G8" i="8"/>
  <c r="H8" i="8"/>
  <c r="I8" i="8"/>
  <c r="J8" i="8"/>
  <c r="B9" i="8"/>
  <c r="C9" i="8"/>
  <c r="D9" i="8"/>
  <c r="E9" i="8"/>
  <c r="F9" i="8"/>
  <c r="G9" i="8"/>
  <c r="H9" i="8"/>
  <c r="I9" i="8"/>
  <c r="J9" i="8"/>
  <c r="B10" i="8"/>
  <c r="C10" i="8"/>
  <c r="D10" i="8"/>
  <c r="E10" i="8"/>
  <c r="F10" i="8"/>
  <c r="G10" i="8"/>
  <c r="H10" i="8"/>
  <c r="I10" i="8"/>
  <c r="J10" i="8"/>
  <c r="B11" i="8"/>
  <c r="C11" i="8"/>
  <c r="D11" i="8"/>
  <c r="E11" i="8"/>
  <c r="F11" i="8"/>
  <c r="G11" i="8"/>
  <c r="H11" i="8"/>
  <c r="I11" i="8"/>
  <c r="J11" i="8"/>
  <c r="B12" i="8"/>
  <c r="C12" i="8"/>
  <c r="D12" i="8"/>
  <c r="E12" i="8"/>
  <c r="F12" i="8"/>
  <c r="G12" i="8"/>
  <c r="H12" i="8"/>
  <c r="I12" i="8"/>
  <c r="J12" i="8"/>
  <c r="B13" i="8"/>
  <c r="C13" i="8"/>
  <c r="D13" i="8"/>
  <c r="E13" i="8"/>
  <c r="F13" i="8"/>
  <c r="G13" i="8"/>
  <c r="H13" i="8"/>
  <c r="I13" i="8"/>
  <c r="J13" i="8"/>
  <c r="B15" i="8"/>
  <c r="C15" i="8"/>
  <c r="D15" i="8"/>
  <c r="E15" i="8"/>
  <c r="F15" i="8"/>
  <c r="G15" i="8"/>
  <c r="H15" i="8"/>
  <c r="I15" i="8"/>
  <c r="J15" i="8"/>
  <c r="B16" i="8"/>
  <c r="C16" i="8"/>
  <c r="D16" i="8"/>
  <c r="E16" i="8"/>
  <c r="F16" i="8"/>
  <c r="G16" i="8"/>
  <c r="H16" i="8"/>
  <c r="I16" i="8"/>
  <c r="J16" i="8"/>
  <c r="B17" i="8"/>
  <c r="C17" i="8"/>
  <c r="D17" i="8"/>
  <c r="E17" i="8"/>
  <c r="F17" i="8"/>
  <c r="G17" i="8"/>
  <c r="H17" i="8"/>
  <c r="I17" i="8"/>
  <c r="J17" i="8"/>
  <c r="B18" i="8"/>
  <c r="C18" i="8"/>
  <c r="D18" i="8"/>
  <c r="E18" i="8"/>
  <c r="F18" i="8"/>
  <c r="G18" i="8"/>
  <c r="H18" i="8"/>
  <c r="I18" i="8"/>
  <c r="J18" i="8"/>
  <c r="B19" i="8"/>
  <c r="C19" i="8"/>
  <c r="D19" i="8"/>
  <c r="E19" i="8"/>
  <c r="F19" i="8"/>
  <c r="G19" i="8"/>
  <c r="H19" i="8"/>
  <c r="I19" i="8"/>
  <c r="J19" i="8"/>
  <c r="B20" i="8"/>
  <c r="C20" i="8"/>
  <c r="D20" i="8"/>
  <c r="E20" i="8"/>
  <c r="F20" i="8"/>
  <c r="G20" i="8"/>
  <c r="H20" i="8"/>
  <c r="I20" i="8"/>
  <c r="J20" i="8"/>
  <c r="B22" i="8"/>
  <c r="C22" i="8"/>
  <c r="D22" i="8"/>
  <c r="E22" i="8"/>
  <c r="F22" i="8"/>
  <c r="G22" i="8"/>
  <c r="H22" i="8"/>
  <c r="I22" i="8"/>
  <c r="J22" i="8"/>
  <c r="B23" i="8"/>
  <c r="C23" i="8"/>
  <c r="D23" i="8"/>
  <c r="E23" i="8"/>
  <c r="F23" i="8"/>
  <c r="G23" i="8"/>
  <c r="H23" i="8"/>
  <c r="I23" i="8"/>
  <c r="J23" i="8"/>
  <c r="B24" i="8"/>
  <c r="C24" i="8"/>
  <c r="D24" i="8"/>
  <c r="E24" i="8"/>
  <c r="F24" i="8"/>
  <c r="G24" i="8"/>
  <c r="H24" i="8"/>
  <c r="I24" i="8"/>
  <c r="J24" i="8"/>
  <c r="B25" i="8"/>
  <c r="C25" i="8"/>
  <c r="D25" i="8"/>
  <c r="E25" i="8"/>
  <c r="F25" i="8"/>
  <c r="G25" i="8"/>
  <c r="H25" i="8"/>
  <c r="I25" i="8"/>
  <c r="J25" i="8"/>
  <c r="B26" i="8"/>
  <c r="C26" i="8"/>
  <c r="D26" i="8"/>
  <c r="E26" i="8"/>
  <c r="F26" i="8"/>
  <c r="G26" i="8"/>
  <c r="H26" i="8"/>
  <c r="I26" i="8"/>
  <c r="J26" i="8"/>
  <c r="B27" i="8"/>
  <c r="C27" i="8"/>
  <c r="D27" i="8"/>
  <c r="E27" i="8"/>
  <c r="F27" i="8"/>
  <c r="G27" i="8"/>
  <c r="H27" i="8"/>
  <c r="I27" i="8"/>
  <c r="J27" i="8"/>
  <c r="B28" i="8"/>
  <c r="C28" i="8"/>
  <c r="D28" i="8"/>
  <c r="E28" i="8"/>
  <c r="F28" i="8"/>
  <c r="G28" i="8"/>
  <c r="H28" i="8"/>
  <c r="I28" i="8"/>
  <c r="J28" i="8"/>
  <c r="C5" i="8"/>
  <c r="D5" i="8"/>
  <c r="E5" i="8"/>
  <c r="F5" i="8"/>
  <c r="G5" i="8"/>
  <c r="H5" i="8"/>
  <c r="I5" i="8"/>
  <c r="J5" i="8"/>
  <c r="B5" i="8"/>
  <c r="B6" i="7"/>
  <c r="B6" i="9" s="1"/>
  <c r="C6" i="7"/>
  <c r="D6" i="7"/>
  <c r="E6" i="7"/>
  <c r="F6" i="7"/>
  <c r="F6" i="9" s="1"/>
  <c r="G6" i="7"/>
  <c r="H6" i="7"/>
  <c r="I6" i="7"/>
  <c r="J6" i="7"/>
  <c r="J6" i="9" s="1"/>
  <c r="B7" i="7"/>
  <c r="C7" i="7"/>
  <c r="D7" i="7"/>
  <c r="E7" i="7"/>
  <c r="E7" i="9" s="1"/>
  <c r="F7" i="7"/>
  <c r="G7" i="7"/>
  <c r="H7" i="7"/>
  <c r="I7" i="7"/>
  <c r="I7" i="9" s="1"/>
  <c r="J7" i="7"/>
  <c r="B8" i="7"/>
  <c r="C8" i="7"/>
  <c r="D8" i="7"/>
  <c r="D8" i="9" s="1"/>
  <c r="E8" i="7"/>
  <c r="F8" i="7"/>
  <c r="G8" i="7"/>
  <c r="H8" i="7"/>
  <c r="H8" i="9" s="1"/>
  <c r="I8" i="7"/>
  <c r="J8" i="7"/>
  <c r="B9" i="7"/>
  <c r="C9" i="7"/>
  <c r="C9" i="9" s="1"/>
  <c r="D9" i="7"/>
  <c r="E9" i="7"/>
  <c r="F9" i="7"/>
  <c r="G9" i="7"/>
  <c r="G9" i="9" s="1"/>
  <c r="H9" i="7"/>
  <c r="I9" i="7"/>
  <c r="J9" i="7"/>
  <c r="B10" i="7"/>
  <c r="B10" i="9" s="1"/>
  <c r="C10" i="7"/>
  <c r="D10" i="7"/>
  <c r="E10" i="7"/>
  <c r="F10" i="7"/>
  <c r="F10" i="9" s="1"/>
  <c r="G10" i="7"/>
  <c r="H10" i="7"/>
  <c r="I10" i="7"/>
  <c r="J10" i="7"/>
  <c r="J10" i="9" s="1"/>
  <c r="B11" i="7"/>
  <c r="C11" i="7"/>
  <c r="D11" i="7"/>
  <c r="E11" i="7"/>
  <c r="E11" i="9" s="1"/>
  <c r="F11" i="7"/>
  <c r="G11" i="7"/>
  <c r="H11" i="7"/>
  <c r="I11" i="7"/>
  <c r="I11" i="9" s="1"/>
  <c r="J11" i="7"/>
  <c r="B12" i="7"/>
  <c r="C12" i="7"/>
  <c r="D12" i="7"/>
  <c r="D12" i="9" s="1"/>
  <c r="E12" i="7"/>
  <c r="F12" i="7"/>
  <c r="G12" i="7"/>
  <c r="H12" i="7"/>
  <c r="H12" i="9" s="1"/>
  <c r="I12" i="7"/>
  <c r="J12" i="7"/>
  <c r="B13" i="7"/>
  <c r="C13" i="7"/>
  <c r="C13" i="9" s="1"/>
  <c r="D13" i="7"/>
  <c r="E13" i="7"/>
  <c r="F13" i="7"/>
  <c r="G13" i="7"/>
  <c r="G13" i="9" s="1"/>
  <c r="H13" i="7"/>
  <c r="I13" i="7"/>
  <c r="J13" i="7"/>
  <c r="B15" i="7"/>
  <c r="B15" i="9" s="1"/>
  <c r="C15" i="7"/>
  <c r="D15" i="7"/>
  <c r="E15" i="7"/>
  <c r="F15" i="7"/>
  <c r="F15" i="9" s="1"/>
  <c r="G15" i="7"/>
  <c r="H15" i="7"/>
  <c r="I15" i="7"/>
  <c r="J15" i="7"/>
  <c r="J15" i="9" s="1"/>
  <c r="B16" i="7"/>
  <c r="C16" i="7"/>
  <c r="D16" i="7"/>
  <c r="E16" i="7"/>
  <c r="E16" i="9" s="1"/>
  <c r="F16" i="7"/>
  <c r="G16" i="7"/>
  <c r="H16" i="7"/>
  <c r="I16" i="7"/>
  <c r="I16" i="9" s="1"/>
  <c r="J16" i="7"/>
  <c r="B17" i="7"/>
  <c r="C17" i="7"/>
  <c r="D17" i="7"/>
  <c r="D17" i="9" s="1"/>
  <c r="E17" i="7"/>
  <c r="F17" i="7"/>
  <c r="G17" i="7"/>
  <c r="H17" i="7"/>
  <c r="H17" i="9" s="1"/>
  <c r="I17" i="7"/>
  <c r="J17" i="7"/>
  <c r="B18" i="7"/>
  <c r="C18" i="7"/>
  <c r="C18" i="9" s="1"/>
  <c r="D18" i="7"/>
  <c r="E18" i="7"/>
  <c r="F18" i="7"/>
  <c r="G18" i="7"/>
  <c r="G18" i="9" s="1"/>
  <c r="H18" i="7"/>
  <c r="I18" i="7"/>
  <c r="J18" i="7"/>
  <c r="B19" i="7"/>
  <c r="B19" i="9" s="1"/>
  <c r="C19" i="7"/>
  <c r="D19" i="7"/>
  <c r="E19" i="7"/>
  <c r="F19" i="7"/>
  <c r="F19" i="9" s="1"/>
  <c r="G19" i="7"/>
  <c r="H19" i="7"/>
  <c r="I19" i="7"/>
  <c r="J19" i="7"/>
  <c r="J19" i="9" s="1"/>
  <c r="B20" i="7"/>
  <c r="C20" i="7"/>
  <c r="D20" i="7"/>
  <c r="E20" i="7"/>
  <c r="E20" i="9" s="1"/>
  <c r="F20" i="7"/>
  <c r="G20" i="7"/>
  <c r="H20" i="7"/>
  <c r="I20" i="7"/>
  <c r="I20" i="9" s="1"/>
  <c r="J20" i="7"/>
  <c r="B22" i="7"/>
  <c r="C22" i="7"/>
  <c r="D22" i="7"/>
  <c r="D22" i="9" s="1"/>
  <c r="E22" i="7"/>
  <c r="F22" i="7"/>
  <c r="G22" i="7"/>
  <c r="H22" i="7"/>
  <c r="H22" i="9" s="1"/>
  <c r="I22" i="7"/>
  <c r="J22" i="7"/>
  <c r="B23" i="7"/>
  <c r="C23" i="7"/>
  <c r="C23" i="9" s="1"/>
  <c r="D23" i="7"/>
  <c r="E23" i="7"/>
  <c r="F23" i="7"/>
  <c r="G23" i="7"/>
  <c r="G23" i="9" s="1"/>
  <c r="H23" i="7"/>
  <c r="I23" i="7"/>
  <c r="J23" i="7"/>
  <c r="B24" i="7"/>
  <c r="B24" i="9" s="1"/>
  <c r="C24" i="7"/>
  <c r="D24" i="7"/>
  <c r="E24" i="7"/>
  <c r="F24" i="7"/>
  <c r="F24" i="9" s="1"/>
  <c r="G24" i="7"/>
  <c r="H24" i="7"/>
  <c r="I24" i="7"/>
  <c r="J24" i="7"/>
  <c r="J24" i="9" s="1"/>
  <c r="B25" i="7"/>
  <c r="C25" i="7"/>
  <c r="D25" i="7"/>
  <c r="E25" i="7"/>
  <c r="E25" i="9" s="1"/>
  <c r="F25" i="7"/>
  <c r="G25" i="7"/>
  <c r="H25" i="7"/>
  <c r="I25" i="7"/>
  <c r="I25" i="9" s="1"/>
  <c r="J25" i="7"/>
  <c r="B26" i="7"/>
  <c r="C26" i="7"/>
  <c r="D26" i="7"/>
  <c r="D26" i="9" s="1"/>
  <c r="E26" i="7"/>
  <c r="F26" i="7"/>
  <c r="G26" i="7"/>
  <c r="H26" i="7"/>
  <c r="H26" i="9" s="1"/>
  <c r="I26" i="7"/>
  <c r="J26" i="7"/>
  <c r="B27" i="7"/>
  <c r="C27" i="7"/>
  <c r="C27" i="9" s="1"/>
  <c r="D27" i="7"/>
  <c r="E27" i="7"/>
  <c r="F27" i="7"/>
  <c r="G27" i="7"/>
  <c r="G27" i="9" s="1"/>
  <c r="H27" i="7"/>
  <c r="I27" i="7"/>
  <c r="J27" i="7"/>
  <c r="B28" i="7"/>
  <c r="B28" i="9" s="1"/>
  <c r="C28" i="7"/>
  <c r="D28" i="7"/>
  <c r="E28" i="7"/>
  <c r="F28" i="7"/>
  <c r="F28" i="9" s="1"/>
  <c r="G28" i="7"/>
  <c r="H28" i="7"/>
  <c r="I28" i="7"/>
  <c r="J28" i="7"/>
  <c r="J28" i="9" s="1"/>
  <c r="C5" i="7"/>
  <c r="D5" i="7"/>
  <c r="E5" i="7"/>
  <c r="F5" i="7"/>
  <c r="F5" i="9" s="1"/>
  <c r="G5" i="7"/>
  <c r="H5" i="7"/>
  <c r="I5" i="7"/>
  <c r="J5" i="7"/>
  <c r="J5" i="9" s="1"/>
  <c r="B5" i="7"/>
  <c r="I29" i="6"/>
  <c r="I29" i="8" s="1"/>
  <c r="J29" i="6"/>
  <c r="J29" i="8" s="1"/>
  <c r="I21" i="6"/>
  <c r="I21" i="8" s="1"/>
  <c r="J21" i="6"/>
  <c r="J21" i="8" s="1"/>
  <c r="I14" i="6"/>
  <c r="I14" i="8" s="1"/>
  <c r="J14" i="6"/>
  <c r="J14" i="8" s="1"/>
  <c r="J30" i="5"/>
  <c r="I29" i="5"/>
  <c r="J29" i="5"/>
  <c r="I21" i="5"/>
  <c r="J21" i="5"/>
  <c r="J14" i="5"/>
  <c r="I14" i="5"/>
  <c r="J30" i="3"/>
  <c r="J30" i="7" s="1"/>
  <c r="J29" i="3"/>
  <c r="J21" i="3"/>
  <c r="J14" i="3"/>
  <c r="B5" i="9" l="1"/>
  <c r="G5" i="9"/>
  <c r="C5" i="9"/>
  <c r="G28" i="9"/>
  <c r="C28" i="9"/>
  <c r="H27" i="9"/>
  <c r="D27" i="9"/>
  <c r="I26" i="9"/>
  <c r="E26" i="9"/>
  <c r="J25" i="9"/>
  <c r="F25" i="9"/>
  <c r="B25" i="9"/>
  <c r="G24" i="9"/>
  <c r="C24" i="9"/>
  <c r="H23" i="9"/>
  <c r="D23" i="9"/>
  <c r="I22" i="9"/>
  <c r="E22" i="9"/>
  <c r="J20" i="9"/>
  <c r="F20" i="9"/>
  <c r="B20" i="9"/>
  <c r="G19" i="9"/>
  <c r="C19" i="9"/>
  <c r="H18" i="9"/>
  <c r="D18" i="9"/>
  <c r="I17" i="9"/>
  <c r="E17" i="9"/>
  <c r="J16" i="9"/>
  <c r="F16" i="9"/>
  <c r="B16" i="9"/>
  <c r="G15" i="9"/>
  <c r="C15" i="9"/>
  <c r="H13" i="9"/>
  <c r="D13" i="9"/>
  <c r="I12" i="9"/>
  <c r="E12" i="9"/>
  <c r="J11" i="9"/>
  <c r="F11" i="9"/>
  <c r="B11" i="9"/>
  <c r="G10" i="9"/>
  <c r="C10" i="9"/>
  <c r="H9" i="9"/>
  <c r="D9" i="9"/>
  <c r="I8" i="9"/>
  <c r="E8" i="9"/>
  <c r="J7" i="9"/>
  <c r="F7" i="9"/>
  <c r="B7" i="9"/>
  <c r="G6" i="9"/>
  <c r="C6" i="9"/>
  <c r="I5" i="9"/>
  <c r="E5" i="9"/>
  <c r="I28" i="9"/>
  <c r="E28" i="9"/>
  <c r="J27" i="9"/>
  <c r="F27" i="9"/>
  <c r="B27" i="9"/>
  <c r="G26" i="9"/>
  <c r="C26" i="9"/>
  <c r="H25" i="9"/>
  <c r="D25" i="9"/>
  <c r="I24" i="9"/>
  <c r="E24" i="9"/>
  <c r="J23" i="9"/>
  <c r="F23" i="9"/>
  <c r="B23" i="9"/>
  <c r="G22" i="9"/>
  <c r="C22" i="9"/>
  <c r="H20" i="9"/>
  <c r="D20" i="9"/>
  <c r="I19" i="9"/>
  <c r="E19" i="9"/>
  <c r="J18" i="9"/>
  <c r="F18" i="9"/>
  <c r="B18" i="9"/>
  <c r="G17" i="9"/>
  <c r="C17" i="9"/>
  <c r="H16" i="9"/>
  <c r="D16" i="9"/>
  <c r="I15" i="9"/>
  <c r="E15" i="9"/>
  <c r="J13" i="9"/>
  <c r="F13" i="9"/>
  <c r="B13" i="9"/>
  <c r="G12" i="9"/>
  <c r="C12" i="9"/>
  <c r="H11" i="9"/>
  <c r="D11" i="9"/>
  <c r="I10" i="9"/>
  <c r="E10" i="9"/>
  <c r="J9" i="9"/>
  <c r="F9" i="9"/>
  <c r="B9" i="9"/>
  <c r="G8" i="9"/>
  <c r="C8" i="9"/>
  <c r="H7" i="9"/>
  <c r="D7" i="9"/>
  <c r="I6" i="9"/>
  <c r="E6" i="9"/>
  <c r="H5" i="9"/>
  <c r="D5" i="9"/>
  <c r="H28" i="9"/>
  <c r="D28" i="9"/>
  <c r="I27" i="9"/>
  <c r="E27" i="9"/>
  <c r="J26" i="9"/>
  <c r="F26" i="9"/>
  <c r="B26" i="9"/>
  <c r="G25" i="9"/>
  <c r="C25" i="9"/>
  <c r="H24" i="9"/>
  <c r="D24" i="9"/>
  <c r="I23" i="9"/>
  <c r="E23" i="9"/>
  <c r="J22" i="9"/>
  <c r="F22" i="9"/>
  <c r="B22" i="9"/>
  <c r="G20" i="9"/>
  <c r="C20" i="9"/>
  <c r="H19" i="9"/>
  <c r="D19" i="9"/>
  <c r="I18" i="9"/>
  <c r="E18" i="9"/>
  <c r="J17" i="9"/>
  <c r="F17" i="9"/>
  <c r="B17" i="9"/>
  <c r="G16" i="9"/>
  <c r="C16" i="9"/>
  <c r="H15" i="9"/>
  <c r="D15" i="9"/>
  <c r="I13" i="9"/>
  <c r="E13" i="9"/>
  <c r="J12" i="9"/>
  <c r="F12" i="9"/>
  <c r="B12" i="9"/>
  <c r="G11" i="9"/>
  <c r="C11" i="9"/>
  <c r="H10" i="9"/>
  <c r="D10" i="9"/>
  <c r="I9" i="9"/>
  <c r="E9" i="9"/>
  <c r="J8" i="9"/>
  <c r="F8" i="9"/>
  <c r="B8" i="9"/>
  <c r="G7" i="9"/>
  <c r="C7" i="9"/>
  <c r="H6" i="9"/>
  <c r="D6" i="9"/>
  <c r="J14" i="7"/>
  <c r="J14" i="9" s="1"/>
  <c r="J29" i="7"/>
  <c r="J29" i="9" s="1"/>
  <c r="J21" i="7"/>
  <c r="J21" i="9" s="1"/>
  <c r="J30" i="8"/>
  <c r="J30" i="9" s="1"/>
  <c r="C30" i="3"/>
  <c r="D30" i="3"/>
  <c r="E30" i="3"/>
  <c r="F30" i="3"/>
  <c r="G30" i="3"/>
  <c r="H30" i="3"/>
  <c r="I30" i="3"/>
  <c r="B30" i="3"/>
  <c r="C29" i="3"/>
  <c r="D29" i="3"/>
  <c r="E29" i="3"/>
  <c r="F29" i="3"/>
  <c r="G29" i="3"/>
  <c r="H29" i="3"/>
  <c r="I29" i="3"/>
  <c r="I29" i="7" s="1"/>
  <c r="I29" i="9" s="1"/>
  <c r="B29" i="3"/>
  <c r="C21" i="3"/>
  <c r="D21" i="3"/>
  <c r="E21" i="3"/>
  <c r="F21" i="3"/>
  <c r="G21" i="3"/>
  <c r="H21" i="3"/>
  <c r="I21" i="3"/>
  <c r="I21" i="7" s="1"/>
  <c r="I21" i="9" s="1"/>
  <c r="B21" i="3"/>
  <c r="C14" i="3"/>
  <c r="D14" i="3"/>
  <c r="E14" i="3"/>
  <c r="F14" i="3"/>
  <c r="G14" i="3"/>
  <c r="H14" i="3"/>
  <c r="I14" i="3"/>
  <c r="I14" i="7" s="1"/>
  <c r="I14" i="9" s="1"/>
  <c r="B14" i="3"/>
  <c r="I30" i="6"/>
  <c r="I30" i="5"/>
  <c r="I30" i="8" l="1"/>
  <c r="I30" i="7"/>
  <c r="H30" i="6"/>
  <c r="H29" i="6"/>
  <c r="H21" i="6"/>
  <c r="H14" i="6"/>
  <c r="G30" i="5"/>
  <c r="H30" i="5"/>
  <c r="H29" i="5"/>
  <c r="H21" i="5"/>
  <c r="H14" i="5"/>
  <c r="C29" i="6"/>
  <c r="D29" i="6"/>
  <c r="E29" i="6"/>
  <c r="F29" i="6"/>
  <c r="G29" i="6"/>
  <c r="C21" i="6"/>
  <c r="D21" i="6"/>
  <c r="E21" i="6"/>
  <c r="F21" i="6"/>
  <c r="G21" i="6"/>
  <c r="C14" i="6"/>
  <c r="D14" i="6"/>
  <c r="E14" i="6"/>
  <c r="F14" i="6"/>
  <c r="G14" i="6"/>
  <c r="B29" i="6"/>
  <c r="B21" i="6"/>
  <c r="B14" i="6"/>
  <c r="G30" i="6"/>
  <c r="F30" i="6"/>
  <c r="E30" i="6"/>
  <c r="D30" i="6"/>
  <c r="C30" i="6"/>
  <c r="B30" i="6"/>
  <c r="C30" i="5"/>
  <c r="D30" i="5"/>
  <c r="E30" i="5"/>
  <c r="F30" i="5"/>
  <c r="C29" i="5"/>
  <c r="D29" i="5"/>
  <c r="E29" i="5"/>
  <c r="F29" i="5"/>
  <c r="G29" i="5"/>
  <c r="C21" i="5"/>
  <c r="D21" i="5"/>
  <c r="E21" i="5"/>
  <c r="F21" i="5"/>
  <c r="G21" i="5"/>
  <c r="C14" i="5"/>
  <c r="D14" i="5"/>
  <c r="E14" i="5"/>
  <c r="F14" i="5"/>
  <c r="G14" i="5"/>
  <c r="B30" i="5"/>
  <c r="B29" i="5"/>
  <c r="B21" i="5"/>
  <c r="B14" i="5"/>
  <c r="E30" i="8" l="1"/>
  <c r="E30" i="7"/>
  <c r="B21" i="8"/>
  <c r="B21" i="7"/>
  <c r="B21" i="9" s="1"/>
  <c r="E14" i="8"/>
  <c r="E14" i="7"/>
  <c r="F21" i="8"/>
  <c r="F21" i="7"/>
  <c r="F21" i="9" s="1"/>
  <c r="G29" i="8"/>
  <c r="G29" i="7"/>
  <c r="C29" i="8"/>
  <c r="C29" i="7"/>
  <c r="H29" i="7"/>
  <c r="H29" i="8"/>
  <c r="B30" i="8"/>
  <c r="B30" i="7"/>
  <c r="B30" i="9" s="1"/>
  <c r="F30" i="8"/>
  <c r="F30" i="7"/>
  <c r="B29" i="8"/>
  <c r="B29" i="7"/>
  <c r="D14" i="8"/>
  <c r="D14" i="7"/>
  <c r="E21" i="8"/>
  <c r="E21" i="7"/>
  <c r="E21" i="9" s="1"/>
  <c r="F29" i="8"/>
  <c r="F29" i="7"/>
  <c r="H30" i="8"/>
  <c r="H30" i="7"/>
  <c r="H30" i="9" s="1"/>
  <c r="C30" i="7"/>
  <c r="C30" i="8"/>
  <c r="G30" i="7"/>
  <c r="G30" i="8"/>
  <c r="G14" i="7"/>
  <c r="G14" i="8"/>
  <c r="C14" i="7"/>
  <c r="C14" i="8"/>
  <c r="D21" i="7"/>
  <c r="D21" i="8"/>
  <c r="E29" i="8"/>
  <c r="E29" i="7"/>
  <c r="H14" i="8"/>
  <c r="H14" i="7"/>
  <c r="I30" i="9"/>
  <c r="D30" i="8"/>
  <c r="D30" i="7"/>
  <c r="B14" i="8"/>
  <c r="B14" i="7"/>
  <c r="F14" i="8"/>
  <c r="F14" i="7"/>
  <c r="G21" i="8"/>
  <c r="G21" i="7"/>
  <c r="C21" i="8"/>
  <c r="C21" i="7"/>
  <c r="D29" i="7"/>
  <c r="D29" i="8"/>
  <c r="H21" i="7"/>
  <c r="H21" i="8"/>
  <c r="E29" i="9" l="1"/>
  <c r="B29" i="9"/>
  <c r="C29" i="9"/>
  <c r="H14" i="9"/>
  <c r="F29" i="9"/>
  <c r="D14" i="9"/>
  <c r="F30" i="9"/>
  <c r="G29" i="9"/>
  <c r="E14" i="9"/>
  <c r="E30" i="9"/>
  <c r="H21" i="9"/>
  <c r="G21" i="9"/>
  <c r="B14" i="9"/>
  <c r="C14" i="9"/>
  <c r="G30" i="9"/>
  <c r="D29" i="9"/>
  <c r="C21" i="9"/>
  <c r="F14" i="9"/>
  <c r="D30" i="9"/>
  <c r="D21" i="9"/>
  <c r="G14" i="9"/>
  <c r="C30" i="9"/>
  <c r="H29" i="9"/>
</calcChain>
</file>

<file path=xl/sharedStrings.xml><?xml version="1.0" encoding="utf-8"?>
<sst xmlns="http://schemas.openxmlformats.org/spreadsheetml/2006/main" count="181" uniqueCount="40">
  <si>
    <t>Γερμανία</t>
  </si>
  <si>
    <t>Ηνωμένο Βασίλειο</t>
  </si>
  <si>
    <t>Γαλλία</t>
  </si>
  <si>
    <t>Ιταλία</t>
  </si>
  <si>
    <t>Ολλανδία</t>
  </si>
  <si>
    <t>Χώρες προέλευσης</t>
  </si>
  <si>
    <t xml:space="preserve">Βέλγιο </t>
  </si>
  <si>
    <t>Ρουμανία</t>
  </si>
  <si>
    <t>Τσεχία</t>
  </si>
  <si>
    <t>Αλβανία</t>
  </si>
  <si>
    <t>Ελβετία</t>
  </si>
  <si>
    <t>ΗΠΑ</t>
  </si>
  <si>
    <t>Αυστραλία</t>
  </si>
  <si>
    <t xml:space="preserve">Λοιπές Χώρες </t>
  </si>
  <si>
    <t>Χώρες Ευρωζώνης</t>
  </si>
  <si>
    <t xml:space="preserve">Χώρες ΕΕ εκτός Ευρωζώνης </t>
  </si>
  <si>
    <t xml:space="preserve">Λοιπές </t>
  </si>
  <si>
    <t>Αυστρία</t>
  </si>
  <si>
    <t>Ισπανία</t>
  </si>
  <si>
    <t xml:space="preserve">Κύπρος </t>
  </si>
  <si>
    <t>Δανία</t>
  </si>
  <si>
    <t>Σουηδία</t>
  </si>
  <si>
    <t>Καναδάς</t>
  </si>
  <si>
    <t>Ρωσία</t>
  </si>
  <si>
    <t>Σύνολο αφίξεων**</t>
  </si>
  <si>
    <t xml:space="preserve">Σύνολο Διανυκτερεύσεων*  </t>
  </si>
  <si>
    <t xml:space="preserve">Σύνολο Δαπάνης**   </t>
  </si>
  <si>
    <t>Σύνολο Έρευνας Συνόρων**</t>
  </si>
  <si>
    <t>Βασικά Τουριστικά Μεγέθη της Ελλάδας</t>
  </si>
  <si>
    <t xml:space="preserve">Αφίξεις μη κατοίκων από το εξωτερικό ανά χώρα προέλευσης (σε χιλ.) </t>
  </si>
  <si>
    <r>
      <rPr>
        <b/>
        <i/>
        <sz val="8"/>
        <color theme="4"/>
        <rFont val="Tahoma"/>
        <family val="2"/>
        <charset val="161"/>
      </rPr>
      <t>Πηγή:</t>
    </r>
    <r>
      <rPr>
        <i/>
        <sz val="8"/>
        <color theme="4"/>
        <rFont val="Tahoma"/>
        <family val="2"/>
        <charset val="161"/>
      </rPr>
      <t xml:space="preserve"> Έρευνα Συνόρων της Τράπεζας της Ελλάδας </t>
    </r>
  </si>
  <si>
    <t xml:space="preserve">*Τα στοιχεία για την Κρουαζιέρα δεν περιλαμβάνονται </t>
  </si>
  <si>
    <t xml:space="preserve">**Τα στοιχεία για την Κρουαζιέρα δεν περιλαμβάνονται </t>
  </si>
  <si>
    <t>Διανυκτερεύσεις μη κατοίκων στην Ελλάδα ανά χώρα προέλευσης (σε χιλιάδες)</t>
  </si>
  <si>
    <t>Δαπάνη ανά χώρα προέλευσης (σε εκ. €)</t>
  </si>
  <si>
    <t xml:space="preserve">Μέση τουριστική δαπάνη  ανά χώρα προέλευσης (σε €) </t>
  </si>
  <si>
    <t>**Τα στοιχεία για την Κρουαζιέρα δεν περιλαμβάνονται</t>
  </si>
  <si>
    <t>Μέση διάρκεια παραμονής ανά χώρα προέλευσης</t>
  </si>
  <si>
    <r>
      <rPr>
        <b/>
        <i/>
        <sz val="8"/>
        <color theme="4"/>
        <rFont val="Tahoma"/>
        <family val="2"/>
        <charset val="161"/>
      </rPr>
      <t>Πηγή</t>
    </r>
    <r>
      <rPr>
        <i/>
        <sz val="8"/>
        <color theme="4"/>
        <rFont val="Tahoma"/>
        <family val="2"/>
        <charset val="161"/>
      </rPr>
      <t xml:space="preserve">: Έρευνα Συνόρων της Τράπεζας της Ελλάδας </t>
    </r>
  </si>
  <si>
    <t>Μέση Δαπάνη ανά Διανυκτέρευση ανά χώρα προέλευσης (σε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</si>
</sst>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Δ_ρ_χ_-;\-* #,##0.00\ _Δ_ρ_χ_-;_-* &quot;-&quot;??\ _Δ_ρ_χ_-;_-@_-"/>
    <numFmt numFmtId="166" formatCode="#,##0.0"/>
    <numFmt numFmtId="167" formatCode="0.0%"/>
    <numFmt numFmtId="168" formatCode="0.0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6"/>
      <color theme="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 applyAlignment="1">
      <alignment horizontal="center"/>
    </xf>
    <xf numFmtId="0" fontId="0" fillId="0" borderId="2" xfId="0" applyBorder="1"/>
    <xf numFmtId="3" fontId="0" fillId="0" borderId="0" xfId="0" applyNumberFormat="1"/>
    <xf numFmtId="0" fontId="3" fillId="3" borderId="2" xfId="0" applyFont="1" applyFill="1" applyBorder="1"/>
    <xf numFmtId="3" fontId="2" fillId="3" borderId="0" xfId="0" applyNumberFormat="1" applyFont="1" applyFill="1" applyAlignment="1">
      <alignment horizontal="center"/>
    </xf>
    <xf numFmtId="0" fontId="0" fillId="4" borderId="2" xfId="0" applyFill="1" applyBorder="1"/>
    <xf numFmtId="3" fontId="0" fillId="4" borderId="0" xfId="0" applyNumberFormat="1" applyFill="1" applyAlignment="1">
      <alignment horizontal="center"/>
    </xf>
    <xf numFmtId="0" fontId="0" fillId="5" borderId="2" xfId="0" applyFill="1" applyBorder="1"/>
    <xf numFmtId="3" fontId="0" fillId="5" borderId="0" xfId="0" applyNumberFormat="1" applyFill="1" applyAlignment="1">
      <alignment horizontal="center"/>
    </xf>
    <xf numFmtId="0" fontId="0" fillId="5" borderId="0" xfId="0" applyFill="1"/>
    <xf numFmtId="0" fontId="0" fillId="6" borderId="0" xfId="0" applyFill="1"/>
    <xf numFmtId="9" fontId="0" fillId="6" borderId="0" xfId="1" applyFont="1" applyFill="1"/>
    <xf numFmtId="9" fontId="0" fillId="5" borderId="0" xfId="1" applyFont="1" applyFill="1"/>
    <xf numFmtId="9" fontId="0" fillId="6" borderId="0" xfId="0" applyNumberFormat="1" applyFill="1"/>
    <xf numFmtId="166" fontId="2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1" fillId="2" borderId="0" xfId="0" applyNumberFormat="1" applyFont="1" applyFill="1" applyAlignment="1">
      <alignment horizontal="center"/>
    </xf>
    <xf numFmtId="0" fontId="0" fillId="4" borderId="3" xfId="0" applyFill="1" applyBorder="1"/>
    <xf numFmtId="0" fontId="0" fillId="5" borderId="3" xfId="0" applyFill="1" applyBorder="1"/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1" fillId="2" borderId="0" xfId="0" applyFont="1" applyFill="1"/>
    <xf numFmtId="3" fontId="2" fillId="3" borderId="4" xfId="0" applyNumberFormat="1" applyFont="1" applyFill="1" applyBorder="1" applyAlignment="1">
      <alignment horizontal="center"/>
    </xf>
    <xf numFmtId="9" fontId="0" fillId="0" borderId="0" xfId="1" applyFont="1"/>
    <xf numFmtId="166" fontId="2" fillId="3" borderId="4" xfId="0" applyNumberFormat="1" applyFont="1" applyFill="1" applyBorder="1" applyAlignment="1">
      <alignment horizontal="center"/>
    </xf>
    <xf numFmtId="167" fontId="0" fillId="0" borderId="0" xfId="1" applyNumberFormat="1" applyFont="1"/>
    <xf numFmtId="166" fontId="0" fillId="0" borderId="0" xfId="0" applyNumberFormat="1"/>
    <xf numFmtId="168" fontId="0" fillId="0" borderId="0" xfId="0" applyNumberFormat="1"/>
    <xf numFmtId="3" fontId="0" fillId="4" borderId="9" xfId="0" applyNumberForma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0" fontId="3" fillId="3" borderId="5" xfId="0" applyFont="1" applyFill="1" applyBorder="1"/>
    <xf numFmtId="3" fontId="0" fillId="0" borderId="7" xfId="0" applyNumberFormat="1" applyBorder="1" applyAlignment="1">
      <alignment horizontal="center"/>
    </xf>
    <xf numFmtId="3" fontId="1" fillId="2" borderId="0" xfId="0" applyNumberFormat="1" applyFont="1" applyFill="1" applyAlignment="1">
      <alignment horizontal="center" vertical="center"/>
    </xf>
    <xf numFmtId="1" fontId="0" fillId="0" borderId="0" xfId="0" applyNumberFormat="1"/>
    <xf numFmtId="166" fontId="0" fillId="5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1" fillId="7" borderId="3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</cellXfs>
  <cellStyles count="7">
    <cellStyle name="Comma 2" xfId="4" xr:uid="{00000000-0005-0000-0000-000031000000}"/>
    <cellStyle name="Comma 2 2" xfId="6" xr:uid="{00000000-0005-0000-0000-000034000000}"/>
    <cellStyle name="Comma 2 3" xfId="5" xr:uid="{00000000-0005-0000-0000-000033000000}"/>
    <cellStyle name="Comma 3" xfId="2" xr:uid="{00000000-0005-0000-0000-000000000000}"/>
    <cellStyle name="Normal 2" xfId="3" xr:uid="{00000000-0005-0000-0000-000032000000}"/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15</xdr:col>
      <xdr:colOff>66675</xdr:colOff>
      <xdr:row>29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3295650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2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Απρίλιος 20</a:t>
          </a:r>
          <a:r>
            <a:rPr kumimoji="0" lang="en-US" sz="2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20</a:t>
          </a:r>
          <a:r>
            <a:rPr kumimoji="0" lang="el-GR" sz="24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511440</xdr:colOff>
      <xdr:row>6</xdr:row>
      <xdr:rowOff>9525</xdr:rowOff>
    </xdr:from>
    <xdr:to>
      <xdr:col>9</xdr:col>
      <xdr:colOff>166878</xdr:colOff>
      <xdr:row>14</xdr:row>
      <xdr:rowOff>30099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AEEF8F-3CE4-42F5-8BED-86977FFDA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9440" y="1209675"/>
          <a:ext cx="2093838" cy="1544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15</xdr:col>
      <xdr:colOff>114300</xdr:colOff>
      <xdr:row>15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81001"/>
          <a:ext cx="9258300" cy="25336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βάσει της Έρευνας Συνόρων της Τράπεζας της Ελλάδος: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 μη κατοίκων ανά χώρα προέλευσης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διανυκτερεύσεις μη κατοίκων ανά χώρα προέλευσης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σύνολο της δαπάνης ανά χώρα προέλευσης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μέση δαπάνη ανά χώρα προέλευσης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ημερήσια δαπάνη ανά χώρα προέλευσης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μέση διάρκεια παραμονής ανά χώρα προέλευσης για τα έτη 2010-2019.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O3"/>
  <sheetViews>
    <sheetView showGridLines="0" tabSelected="1" zoomScaleNormal="100" workbookViewId="0">
      <selection sqref="A1:O3"/>
    </sheetView>
  </sheetViews>
  <sheetFormatPr defaultRowHeight="14.4" x14ac:dyDescent="0.3"/>
  <sheetData>
    <row r="1" spans="1:15" ht="19.5" customHeight="1" x14ac:dyDescent="0.3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</sheetData>
  <mergeCells count="1">
    <mergeCell ref="A1:O3"/>
  </mergeCells>
  <pageMargins left="0.7" right="0.7" top="0.75" bottom="0.75" header="0.3" footer="0.3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"/>
  <sheetViews>
    <sheetView showGridLines="0" zoomScaleNormal="100" workbookViewId="0"/>
  </sheetViews>
  <sheetFormatPr defaultRowHeight="14.4" x14ac:dyDescent="0.3"/>
  <sheetData/>
  <pageMargins left="0.7" right="0.7" top="0.75" bottom="0.75" header="0.3" footer="0.3"/>
  <pageSetup paperSize="9" scale="90" fitToHeight="0" orientation="landscape" r:id="rId1"/>
  <headerFooter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3:K34"/>
  <sheetViews>
    <sheetView showGridLines="0"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26.5546875" bestFit="1" customWidth="1"/>
    <col min="2" max="7" width="12" bestFit="1" customWidth="1"/>
    <col min="8" max="8" width="11.44140625" bestFit="1" customWidth="1"/>
  </cols>
  <sheetData>
    <row r="3" spans="1:11" x14ac:dyDescent="0.3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3">
      <c r="A4" s="43" t="s">
        <v>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5">
        <v>2016</v>
      </c>
      <c r="I4" s="45">
        <v>2017</v>
      </c>
      <c r="J4" s="45">
        <v>2018</v>
      </c>
      <c r="K4" s="45">
        <v>2019</v>
      </c>
    </row>
    <row r="5" spans="1:11" x14ac:dyDescent="0.3">
      <c r="A5" s="4" t="s">
        <v>14</v>
      </c>
      <c r="B5" s="5">
        <v>6147.4830000000002</v>
      </c>
      <c r="C5" s="5">
        <v>6621.6848425525468</v>
      </c>
      <c r="D5" s="5">
        <v>5903.1570000000002</v>
      </c>
      <c r="E5" s="5">
        <v>6379.38</v>
      </c>
      <c r="F5" s="5">
        <v>7456.5360000000001</v>
      </c>
      <c r="G5" s="5">
        <v>8189.2579999999998</v>
      </c>
      <c r="H5" s="28">
        <v>8934.9230000000007</v>
      </c>
      <c r="I5" s="28">
        <v>9863.3559999999998</v>
      </c>
      <c r="J5" s="28">
        <v>11436.439</v>
      </c>
      <c r="K5" s="28">
        <v>11071.387000000001</v>
      </c>
    </row>
    <row r="6" spans="1:11" x14ac:dyDescent="0.3">
      <c r="A6" s="2" t="s">
        <v>17</v>
      </c>
      <c r="B6" s="1">
        <v>338.36700000000002</v>
      </c>
      <c r="C6" s="1">
        <v>310.357685804928</v>
      </c>
      <c r="D6" s="1">
        <v>236.417</v>
      </c>
      <c r="E6" s="1">
        <v>236.476</v>
      </c>
      <c r="F6" s="1">
        <v>285.13099999999997</v>
      </c>
      <c r="G6" s="1">
        <v>327.12099999999998</v>
      </c>
      <c r="H6" s="1">
        <v>359.11</v>
      </c>
      <c r="I6" s="1">
        <v>395.89</v>
      </c>
      <c r="J6" s="1">
        <v>520.81399999999996</v>
      </c>
      <c r="K6" s="1">
        <v>582.96400000000006</v>
      </c>
    </row>
    <row r="7" spans="1:11" x14ac:dyDescent="0.3">
      <c r="A7" s="6" t="s">
        <v>6</v>
      </c>
      <c r="B7" s="7">
        <v>339.83600000000001</v>
      </c>
      <c r="C7" s="7">
        <v>432.62455340478698</v>
      </c>
      <c r="D7" s="7">
        <v>326.93799999999999</v>
      </c>
      <c r="E7" s="7">
        <v>344.553</v>
      </c>
      <c r="F7" s="7">
        <v>409.19900000000001</v>
      </c>
      <c r="G7" s="7">
        <v>482.524</v>
      </c>
      <c r="H7" s="7">
        <v>467.10599999999999</v>
      </c>
      <c r="I7" s="7">
        <v>526.57500000000005</v>
      </c>
      <c r="J7" s="7">
        <v>586.65800000000002</v>
      </c>
      <c r="K7" s="7">
        <v>587.72</v>
      </c>
    </row>
    <row r="8" spans="1:11" x14ac:dyDescent="0.3">
      <c r="A8" s="2" t="s">
        <v>2</v>
      </c>
      <c r="B8" s="1">
        <v>868.34799999999996</v>
      </c>
      <c r="C8" s="1">
        <v>1149.3884720211952</v>
      </c>
      <c r="D8" s="1">
        <v>977.375</v>
      </c>
      <c r="E8" s="1">
        <v>1152.2170000000001</v>
      </c>
      <c r="F8" s="1">
        <v>1463.1590000000001</v>
      </c>
      <c r="G8" s="1">
        <v>1522.1</v>
      </c>
      <c r="H8" s="1">
        <v>1313.5360000000001</v>
      </c>
      <c r="I8" s="1">
        <v>1419.799</v>
      </c>
      <c r="J8" s="1">
        <v>1524.0010000000002</v>
      </c>
      <c r="K8" s="1">
        <v>1541.7929999999999</v>
      </c>
    </row>
    <row r="9" spans="1:11" x14ac:dyDescent="0.3">
      <c r="A9" s="6" t="s">
        <v>0</v>
      </c>
      <c r="B9" s="7">
        <v>2038.8720000000001</v>
      </c>
      <c r="C9" s="7">
        <v>2240.4806823819104</v>
      </c>
      <c r="D9" s="7">
        <v>2108.7869999999998</v>
      </c>
      <c r="E9" s="7">
        <v>2267.5450000000001</v>
      </c>
      <c r="F9" s="7">
        <v>2459.2280000000001</v>
      </c>
      <c r="G9" s="7">
        <v>2810.3490000000002</v>
      </c>
      <c r="H9" s="7">
        <v>3138.7350000000001</v>
      </c>
      <c r="I9" s="7">
        <v>3705.95</v>
      </c>
      <c r="J9" s="7">
        <v>4381.4480000000003</v>
      </c>
      <c r="K9" s="7">
        <v>4026.2860000000001</v>
      </c>
    </row>
    <row r="10" spans="1:11" x14ac:dyDescent="0.3">
      <c r="A10" s="2" t="s">
        <v>18</v>
      </c>
      <c r="B10" s="1">
        <v>155.30199999999999</v>
      </c>
      <c r="C10" s="1">
        <v>154.77380426764799</v>
      </c>
      <c r="D10" s="1">
        <v>155.72200000000001</v>
      </c>
      <c r="E10" s="1">
        <v>91.988</v>
      </c>
      <c r="F10" s="1">
        <v>136.22999999999999</v>
      </c>
      <c r="G10" s="1">
        <v>93.623000000000005</v>
      </c>
      <c r="H10" s="1">
        <v>203.29</v>
      </c>
      <c r="I10" s="1">
        <v>163.989</v>
      </c>
      <c r="J10" s="1">
        <v>225.71900000000002</v>
      </c>
      <c r="K10" s="1">
        <v>282.86799999999999</v>
      </c>
    </row>
    <row r="11" spans="1:11" x14ac:dyDescent="0.3">
      <c r="A11" s="6" t="s">
        <v>3</v>
      </c>
      <c r="B11" s="7">
        <v>843.61099999999999</v>
      </c>
      <c r="C11" s="7">
        <v>938.23262965049003</v>
      </c>
      <c r="D11" s="7">
        <v>848.07299999999998</v>
      </c>
      <c r="E11" s="7">
        <v>964.31399999999996</v>
      </c>
      <c r="F11" s="7">
        <v>1117.711</v>
      </c>
      <c r="G11" s="7">
        <v>1355.329</v>
      </c>
      <c r="H11" s="7">
        <v>1386.902</v>
      </c>
      <c r="I11" s="7">
        <v>1441.298</v>
      </c>
      <c r="J11" s="7">
        <v>1667.1140000000003</v>
      </c>
      <c r="K11" s="7">
        <v>1553.172</v>
      </c>
    </row>
    <row r="12" spans="1:11" x14ac:dyDescent="0.3">
      <c r="A12" s="8" t="s">
        <v>19</v>
      </c>
      <c r="B12" s="9">
        <v>574.76400000000001</v>
      </c>
      <c r="C12" s="9">
        <v>439.75695295588798</v>
      </c>
      <c r="D12" s="9">
        <v>424.827</v>
      </c>
      <c r="E12" s="9">
        <v>399.00900000000001</v>
      </c>
      <c r="F12" s="9">
        <v>448.34300000000002</v>
      </c>
      <c r="G12" s="9">
        <v>470.09199999999998</v>
      </c>
      <c r="H12" s="1">
        <v>651.98</v>
      </c>
      <c r="I12" s="1">
        <v>631.82100000000003</v>
      </c>
      <c r="J12" s="1">
        <v>697.98399999999992</v>
      </c>
      <c r="K12" s="1">
        <v>800.72</v>
      </c>
    </row>
    <row r="13" spans="1:11" x14ac:dyDescent="0.3">
      <c r="A13" s="6" t="s">
        <v>4</v>
      </c>
      <c r="B13" s="34">
        <v>528.15800000000002</v>
      </c>
      <c r="C13" s="7">
        <v>560.72285781244307</v>
      </c>
      <c r="D13" s="7">
        <v>478.48200000000003</v>
      </c>
      <c r="E13" s="7">
        <v>580.86800000000005</v>
      </c>
      <c r="F13" s="7">
        <v>657.33900000000006</v>
      </c>
      <c r="G13" s="7">
        <v>639.10699999999997</v>
      </c>
      <c r="H13" s="7">
        <v>770.69</v>
      </c>
      <c r="I13" s="7">
        <v>947.15899999999999</v>
      </c>
      <c r="J13" s="7">
        <v>1014.998</v>
      </c>
      <c r="K13" s="7">
        <v>817.846</v>
      </c>
    </row>
    <row r="14" spans="1:11" x14ac:dyDescent="0.3">
      <c r="A14" s="23" t="s">
        <v>16</v>
      </c>
      <c r="B14" s="1">
        <f>B5-(SUM(B6:B13))</f>
        <v>460.22499999999945</v>
      </c>
      <c r="C14" s="1">
        <f t="shared" ref="C14:K14" si="0">C5-(SUM(C6:C13))</f>
        <v>395.34720425325759</v>
      </c>
      <c r="D14" s="1">
        <f t="shared" si="0"/>
        <v>346.53600000000006</v>
      </c>
      <c r="E14" s="1">
        <f t="shared" si="0"/>
        <v>342.40999999999985</v>
      </c>
      <c r="F14" s="1">
        <f t="shared" si="0"/>
        <v>480.19599999999991</v>
      </c>
      <c r="G14" s="1">
        <f t="shared" si="0"/>
        <v>489.01300000000083</v>
      </c>
      <c r="H14" s="1">
        <f t="shared" si="0"/>
        <v>643.57400000000052</v>
      </c>
      <c r="I14" s="1">
        <f t="shared" si="0"/>
        <v>630.875</v>
      </c>
      <c r="J14" s="1">
        <f t="shared" si="0"/>
        <v>817.70299999999952</v>
      </c>
      <c r="K14" s="1">
        <f t="shared" si="0"/>
        <v>878.01800000000185</v>
      </c>
    </row>
    <row r="15" spans="1:11" x14ac:dyDescent="0.3">
      <c r="A15" s="37" t="s">
        <v>15</v>
      </c>
      <c r="B15" s="35">
        <v>4065.194</v>
      </c>
      <c r="C15" s="36">
        <v>4105.0556443284877</v>
      </c>
      <c r="D15" s="36">
        <v>3900.1289999999999</v>
      </c>
      <c r="E15" s="36">
        <v>4147.7820000000002</v>
      </c>
      <c r="F15" s="36">
        <v>5792.9340000000002</v>
      </c>
      <c r="G15" s="36">
        <v>6784.951</v>
      </c>
      <c r="H15" s="36">
        <v>8281.9259999999995</v>
      </c>
      <c r="I15" s="36">
        <v>8719.6550000000007</v>
      </c>
      <c r="J15" s="36">
        <v>9961.0780000000013</v>
      </c>
      <c r="K15" s="36">
        <v>10981.703</v>
      </c>
    </row>
    <row r="16" spans="1:11" x14ac:dyDescent="0.3">
      <c r="A16" s="2" t="s">
        <v>20</v>
      </c>
      <c r="B16" s="1">
        <v>240.56299999999999</v>
      </c>
      <c r="C16" s="1">
        <v>244.98571649568589</v>
      </c>
      <c r="D16" s="1">
        <v>205.19399999999999</v>
      </c>
      <c r="E16" s="1">
        <v>202.476</v>
      </c>
      <c r="F16" s="1">
        <v>240.41800000000001</v>
      </c>
      <c r="G16" s="1">
        <v>237.65600000000001</v>
      </c>
      <c r="H16" s="1">
        <v>241.697</v>
      </c>
      <c r="I16" s="1">
        <v>279.08699999999999</v>
      </c>
      <c r="J16" s="1">
        <v>384.54300000000001</v>
      </c>
      <c r="K16" s="1">
        <v>307.62400000000002</v>
      </c>
    </row>
    <row r="17" spans="1:11" x14ac:dyDescent="0.3">
      <c r="A17" s="6" t="s">
        <v>1</v>
      </c>
      <c r="B17" s="7">
        <v>1802.202</v>
      </c>
      <c r="C17" s="7">
        <v>1758.0929222096099</v>
      </c>
      <c r="D17" s="7">
        <v>1920.7940000000001</v>
      </c>
      <c r="E17" s="7">
        <v>1846.3320000000001</v>
      </c>
      <c r="F17" s="7">
        <v>2089.529</v>
      </c>
      <c r="G17" s="7">
        <v>2397.1689999999999</v>
      </c>
      <c r="H17" s="7">
        <v>2894.6550000000002</v>
      </c>
      <c r="I17" s="7">
        <v>3002.0419999999999</v>
      </c>
      <c r="J17" s="7">
        <v>2942.7629999999999</v>
      </c>
      <c r="K17" s="7">
        <v>3499.3249999999998</v>
      </c>
    </row>
    <row r="18" spans="1:11" x14ac:dyDescent="0.3">
      <c r="A18" s="2" t="s">
        <v>7</v>
      </c>
      <c r="B18" s="1">
        <v>257.94099999999997</v>
      </c>
      <c r="C18" s="1">
        <v>223.69939665388799</v>
      </c>
      <c r="D18" s="1">
        <v>230.39599999999999</v>
      </c>
      <c r="E18" s="1">
        <v>278.87400000000002</v>
      </c>
      <c r="F18" s="1">
        <v>543.36099999999999</v>
      </c>
      <c r="G18" s="1">
        <v>540.28899999999999</v>
      </c>
      <c r="H18" s="1">
        <v>1026.1099999999999</v>
      </c>
      <c r="I18" s="1">
        <v>1148.944</v>
      </c>
      <c r="J18" s="1">
        <v>1389.3979999999999</v>
      </c>
      <c r="K18" s="1">
        <v>1378.127</v>
      </c>
    </row>
    <row r="19" spans="1:11" x14ac:dyDescent="0.3">
      <c r="A19" s="6" t="s">
        <v>21</v>
      </c>
      <c r="B19" s="7">
        <v>281.07</v>
      </c>
      <c r="C19" s="7">
        <v>333.90692456575403</v>
      </c>
      <c r="D19" s="7">
        <v>319.75599999999997</v>
      </c>
      <c r="E19" s="7">
        <v>368.834</v>
      </c>
      <c r="F19" s="7">
        <v>337.76900000000001</v>
      </c>
      <c r="G19" s="7">
        <v>351.57299999999998</v>
      </c>
      <c r="H19" s="7">
        <v>413.11200000000002</v>
      </c>
      <c r="I19" s="7">
        <v>493.363</v>
      </c>
      <c r="J19" s="7">
        <v>508.79399999999998</v>
      </c>
      <c r="K19" s="7">
        <v>412.44</v>
      </c>
    </row>
    <row r="20" spans="1:11" x14ac:dyDescent="0.3">
      <c r="A20" s="2" t="s">
        <v>8</v>
      </c>
      <c r="B20" s="9">
        <v>294.93599999999998</v>
      </c>
      <c r="C20" s="9">
        <v>309.06155044162097</v>
      </c>
      <c r="D20" s="9">
        <v>289.036</v>
      </c>
      <c r="E20" s="9">
        <v>286.97399999999999</v>
      </c>
      <c r="F20" s="9">
        <v>347.62400000000002</v>
      </c>
      <c r="G20" s="9">
        <v>436.70400000000001</v>
      </c>
      <c r="H20" s="9">
        <v>280.33100000000002</v>
      </c>
      <c r="I20" s="9">
        <v>339.39800000000002</v>
      </c>
      <c r="J20" s="9">
        <v>368.07599999999996</v>
      </c>
      <c r="K20" s="9">
        <v>402.08100000000002</v>
      </c>
    </row>
    <row r="21" spans="1:11" x14ac:dyDescent="0.3">
      <c r="A21" s="6" t="s">
        <v>16</v>
      </c>
      <c r="B21" s="38">
        <f>B15-(SUM(B16:B20))</f>
        <v>1188.482</v>
      </c>
      <c r="C21" s="1">
        <f t="shared" ref="C21:K21" si="1">C15-(SUM(C16:C20))</f>
        <v>1235.3091339619286</v>
      </c>
      <c r="D21" s="1">
        <f t="shared" si="1"/>
        <v>934.95299999999952</v>
      </c>
      <c r="E21" s="1">
        <f t="shared" si="1"/>
        <v>1164.2920000000004</v>
      </c>
      <c r="F21" s="1">
        <f t="shared" si="1"/>
        <v>2234.2330000000002</v>
      </c>
      <c r="G21" s="1">
        <f t="shared" si="1"/>
        <v>2821.5600000000004</v>
      </c>
      <c r="H21" s="1">
        <f t="shared" si="1"/>
        <v>3426.0209999999988</v>
      </c>
      <c r="I21" s="1">
        <f t="shared" si="1"/>
        <v>3456.8209999999999</v>
      </c>
      <c r="J21" s="1">
        <f t="shared" si="1"/>
        <v>4367.5040000000017</v>
      </c>
      <c r="K21" s="1">
        <f t="shared" si="1"/>
        <v>4982.1060000000007</v>
      </c>
    </row>
    <row r="22" spans="1:11" x14ac:dyDescent="0.3">
      <c r="A22" s="37" t="s">
        <v>13</v>
      </c>
      <c r="B22" s="36">
        <v>4794.8159999999998</v>
      </c>
      <c r="C22" s="36">
        <v>5700.5062869258727</v>
      </c>
      <c r="D22" s="36">
        <v>5714.3358000000007</v>
      </c>
      <c r="E22" s="36">
        <v>7392.3888000000006</v>
      </c>
      <c r="F22" s="36">
        <v>8783.9940000000006</v>
      </c>
      <c r="G22" s="36">
        <v>8625.2448000000004</v>
      </c>
      <c r="H22" s="36">
        <v>7582.5007999999998</v>
      </c>
      <c r="I22" s="36">
        <v>8611.174100000002</v>
      </c>
      <c r="J22" s="36">
        <v>8725.2638000000024</v>
      </c>
      <c r="K22" s="36">
        <v>9295.2867999999999</v>
      </c>
    </row>
    <row r="23" spans="1:11" x14ac:dyDescent="0.3">
      <c r="A23" s="2" t="s">
        <v>9</v>
      </c>
      <c r="B23" s="1">
        <v>242.084</v>
      </c>
      <c r="C23" s="1">
        <v>411.24534587055143</v>
      </c>
      <c r="D23" s="1">
        <v>469.21499999999997</v>
      </c>
      <c r="E23" s="1">
        <v>504.80799999999999</v>
      </c>
      <c r="F23" s="1">
        <v>488.09800000000001</v>
      </c>
      <c r="G23" s="1">
        <v>491.38</v>
      </c>
      <c r="H23" s="1">
        <v>722.34699999999998</v>
      </c>
      <c r="I23" s="1">
        <v>828.79600000000005</v>
      </c>
      <c r="J23" s="1">
        <v>986.63599999999997</v>
      </c>
      <c r="K23" s="1">
        <v>944.48900000000003</v>
      </c>
    </row>
    <row r="24" spans="1:11" x14ac:dyDescent="0.3">
      <c r="A24" s="6" t="s">
        <v>12</v>
      </c>
      <c r="B24" s="7">
        <v>108.08799999999999</v>
      </c>
      <c r="C24" s="7">
        <v>115.901226429037</v>
      </c>
      <c r="D24" s="7">
        <v>117.85299999999999</v>
      </c>
      <c r="E24" s="7">
        <v>129.11099999999999</v>
      </c>
      <c r="F24" s="7">
        <v>183.08099999999999</v>
      </c>
      <c r="G24" s="7">
        <v>183.16399999999999</v>
      </c>
      <c r="H24" s="7">
        <v>169.16800000000001</v>
      </c>
      <c r="I24" s="7">
        <v>324.12700000000001</v>
      </c>
      <c r="J24" s="7">
        <v>322.49700000000001</v>
      </c>
      <c r="K24" s="7">
        <v>338.56099999999998</v>
      </c>
    </row>
    <row r="25" spans="1:11" x14ac:dyDescent="0.3">
      <c r="A25" s="2" t="s">
        <v>10</v>
      </c>
      <c r="B25" s="1">
        <v>274.41899999999998</v>
      </c>
      <c r="C25" s="1">
        <v>361.40596816716101</v>
      </c>
      <c r="D25" s="1">
        <v>299.62</v>
      </c>
      <c r="E25" s="1">
        <v>346.517</v>
      </c>
      <c r="F25" s="1">
        <v>377.07600000000002</v>
      </c>
      <c r="G25" s="1">
        <v>391.24700000000001</v>
      </c>
      <c r="H25" s="1">
        <v>437.78100000000001</v>
      </c>
      <c r="I25" s="1">
        <v>448.93200000000002</v>
      </c>
      <c r="J25" s="1">
        <v>520.81399999999996</v>
      </c>
      <c r="K25" s="1">
        <v>540.48800000000006</v>
      </c>
    </row>
    <row r="26" spans="1:11" x14ac:dyDescent="0.3">
      <c r="A26" s="6" t="s">
        <v>11</v>
      </c>
      <c r="B26" s="7">
        <v>498.298</v>
      </c>
      <c r="C26" s="7">
        <v>484.70966636327898</v>
      </c>
      <c r="D26" s="7">
        <v>373.83199999999999</v>
      </c>
      <c r="E26" s="7">
        <v>466.52</v>
      </c>
      <c r="F26" s="7">
        <v>591.85299999999995</v>
      </c>
      <c r="G26" s="7">
        <v>750.25099999999998</v>
      </c>
      <c r="H26" s="7">
        <v>778.62800000000004</v>
      </c>
      <c r="I26" s="7">
        <v>864.92100000000005</v>
      </c>
      <c r="J26" s="7">
        <v>1097.4449999999999</v>
      </c>
      <c r="K26" s="7">
        <v>1178.9880000000001</v>
      </c>
    </row>
    <row r="27" spans="1:11" x14ac:dyDescent="0.3">
      <c r="A27" s="2" t="s">
        <v>22</v>
      </c>
      <c r="B27" s="9">
        <v>113.358</v>
      </c>
      <c r="C27" s="9">
        <v>142.28689922155502</v>
      </c>
      <c r="D27" s="9">
        <v>102.694</v>
      </c>
      <c r="E27" s="9">
        <v>186.7</v>
      </c>
      <c r="F27" s="9">
        <v>145.721</v>
      </c>
      <c r="G27" s="9">
        <v>182.29900000000001</v>
      </c>
      <c r="H27" s="9">
        <v>152.815</v>
      </c>
      <c r="I27" s="9">
        <v>197.95699999999999</v>
      </c>
      <c r="J27" s="9">
        <v>345.839</v>
      </c>
      <c r="K27" s="9">
        <v>320.995</v>
      </c>
    </row>
    <row r="28" spans="1:11" x14ac:dyDescent="0.3">
      <c r="A28" s="6" t="s">
        <v>23</v>
      </c>
      <c r="B28" s="34">
        <v>451.23899999999998</v>
      </c>
      <c r="C28" s="7">
        <v>738.92830488170694</v>
      </c>
      <c r="D28" s="7">
        <v>874.78700000000003</v>
      </c>
      <c r="E28" s="7">
        <v>1352.9010000000001</v>
      </c>
      <c r="F28" s="7">
        <v>1250.174</v>
      </c>
      <c r="G28" s="7">
        <v>512.78899999999999</v>
      </c>
      <c r="H28" s="7">
        <v>595.48199999999997</v>
      </c>
      <c r="I28" s="7">
        <v>588.66700000000003</v>
      </c>
      <c r="J28" s="7">
        <v>520.18200000000002</v>
      </c>
      <c r="K28" s="7">
        <v>582.88</v>
      </c>
    </row>
    <row r="29" spans="1:11" x14ac:dyDescent="0.3">
      <c r="A29" s="2" t="s">
        <v>16</v>
      </c>
      <c r="B29" s="9">
        <f>B22-(SUM(B23:B28))</f>
        <v>3107.33</v>
      </c>
      <c r="C29" s="9">
        <f t="shared" ref="C29:K29" si="2">C22-(SUM(C23:C28))</f>
        <v>3446.0288759925825</v>
      </c>
      <c r="D29" s="9">
        <f t="shared" si="2"/>
        <v>3476.3348000000005</v>
      </c>
      <c r="E29" s="9">
        <f t="shared" si="2"/>
        <v>4405.8318000000008</v>
      </c>
      <c r="F29" s="9">
        <f t="shared" si="2"/>
        <v>5747.991</v>
      </c>
      <c r="G29" s="9">
        <f t="shared" si="2"/>
        <v>6114.1148000000003</v>
      </c>
      <c r="H29" s="9">
        <f t="shared" si="2"/>
        <v>4726.2798000000003</v>
      </c>
      <c r="I29" s="9">
        <f t="shared" si="2"/>
        <v>5357.7741000000024</v>
      </c>
      <c r="J29" s="9">
        <f t="shared" si="2"/>
        <v>4931.8508000000029</v>
      </c>
      <c r="K29" s="9">
        <f t="shared" si="2"/>
        <v>5388.8858</v>
      </c>
    </row>
    <row r="30" spans="1:11" x14ac:dyDescent="0.3">
      <c r="A30" s="27" t="s">
        <v>24</v>
      </c>
      <c r="B30" s="39">
        <f>B5+B15+B22</f>
        <v>15007.492999999999</v>
      </c>
      <c r="C30" s="39">
        <f t="shared" ref="C30:K30" si="3">C5+C15+C22</f>
        <v>16427.246773806906</v>
      </c>
      <c r="D30" s="39">
        <f t="shared" si="3"/>
        <v>15517.621800000001</v>
      </c>
      <c r="E30" s="39">
        <f t="shared" si="3"/>
        <v>17919.550800000001</v>
      </c>
      <c r="F30" s="39">
        <f t="shared" si="3"/>
        <v>22033.464</v>
      </c>
      <c r="G30" s="39">
        <f t="shared" si="3"/>
        <v>23599.453799999999</v>
      </c>
      <c r="H30" s="39">
        <f t="shared" si="3"/>
        <v>24799.349800000004</v>
      </c>
      <c r="I30" s="39">
        <f t="shared" si="3"/>
        <v>27194.185100000002</v>
      </c>
      <c r="J30" s="39">
        <f t="shared" si="3"/>
        <v>30122.7808</v>
      </c>
      <c r="K30" s="39">
        <f t="shared" si="3"/>
        <v>31348.376799999998</v>
      </c>
    </row>
    <row r="31" spans="1:11" x14ac:dyDescent="0.3">
      <c r="A31" s="47" t="s">
        <v>30</v>
      </c>
      <c r="B31" s="47"/>
      <c r="C31" s="47"/>
    </row>
    <row r="32" spans="1:11" x14ac:dyDescent="0.3">
      <c r="A32" s="47" t="s">
        <v>31</v>
      </c>
      <c r="B32" s="47"/>
      <c r="C32" s="47"/>
      <c r="D32" s="20"/>
      <c r="E32" s="20"/>
      <c r="F32" s="20"/>
      <c r="G32" s="20"/>
      <c r="H32" s="19"/>
      <c r="I32" s="19"/>
      <c r="J32" s="19"/>
      <c r="K32" s="19"/>
    </row>
    <row r="33" spans="1:7" x14ac:dyDescent="0.3">
      <c r="A33" s="20"/>
      <c r="B33" s="20"/>
      <c r="C33" s="20"/>
      <c r="D33" s="20"/>
      <c r="E33" s="20"/>
      <c r="F33" s="20"/>
      <c r="G33" s="20"/>
    </row>
    <row r="34" spans="1:7" x14ac:dyDescent="0.3">
      <c r="A34" s="10"/>
      <c r="B34" s="10"/>
      <c r="C34" s="10"/>
    </row>
  </sheetData>
  <mergeCells count="3">
    <mergeCell ref="A31:C31"/>
    <mergeCell ref="A32:C32"/>
    <mergeCell ref="A3:K3"/>
  </mergeCells>
  <pageMargins left="0.7" right="0.7" top="0.75" bottom="0.75" header="0.3" footer="0.3"/>
  <pageSetup paperSize="9" scale="95" orientation="landscape" verticalDpi="597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3:L39"/>
  <sheetViews>
    <sheetView showGridLines="0"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26.5546875" bestFit="1" customWidth="1"/>
    <col min="2" max="2" width="12.88671875" customWidth="1"/>
    <col min="3" max="3" width="10.6640625" customWidth="1"/>
    <col min="4" max="4" width="11.33203125" bestFit="1" customWidth="1"/>
    <col min="5" max="5" width="9.109375" customWidth="1"/>
    <col min="6" max="6" width="9.88671875" customWidth="1"/>
    <col min="10" max="10" width="10.109375" bestFit="1" customWidth="1"/>
    <col min="11" max="11" width="10.109375" customWidth="1"/>
  </cols>
  <sheetData>
    <row r="3" spans="1:12" ht="15" customHeight="1" x14ac:dyDescent="0.3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x14ac:dyDescent="0.3">
      <c r="A4" s="43" t="s">
        <v>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5">
        <v>2016</v>
      </c>
      <c r="I4" s="45">
        <v>2017</v>
      </c>
      <c r="J4" s="45">
        <v>2018</v>
      </c>
      <c r="K4" s="45">
        <v>2019</v>
      </c>
    </row>
    <row r="5" spans="1:12" x14ac:dyDescent="0.3">
      <c r="A5" s="4" t="s">
        <v>14</v>
      </c>
      <c r="B5" s="5">
        <v>68171.663</v>
      </c>
      <c r="C5" s="5">
        <v>73722.293000000005</v>
      </c>
      <c r="D5" s="5">
        <v>65190.197</v>
      </c>
      <c r="E5" s="5">
        <v>70690.593999999997</v>
      </c>
      <c r="F5" s="5">
        <v>78800.531000000003</v>
      </c>
      <c r="G5" s="5">
        <v>82220.554999999993</v>
      </c>
      <c r="H5" s="28">
        <v>84650.45199999999</v>
      </c>
      <c r="I5" s="28">
        <v>92050.9</v>
      </c>
      <c r="J5" s="28">
        <v>103278.21400000001</v>
      </c>
      <c r="K5" s="28">
        <v>97573.278000000006</v>
      </c>
    </row>
    <row r="6" spans="1:12" x14ac:dyDescent="0.3">
      <c r="A6" s="2" t="s">
        <v>17</v>
      </c>
      <c r="B6" s="1">
        <v>3519.7649999999999</v>
      </c>
      <c r="C6" s="1">
        <v>3336.3449999999998</v>
      </c>
      <c r="D6" s="1">
        <v>2365.54</v>
      </c>
      <c r="E6" s="1">
        <v>2422.4839999999999</v>
      </c>
      <c r="F6" s="1">
        <v>2874.4989999999998</v>
      </c>
      <c r="G6" s="1">
        <v>3152.4740000000002</v>
      </c>
      <c r="H6" s="1">
        <v>3266.5929999999998</v>
      </c>
      <c r="I6" s="1">
        <v>3506.12</v>
      </c>
      <c r="J6" s="1">
        <v>4546.9719999999998</v>
      </c>
      <c r="K6" s="1">
        <v>5131.6369999999997</v>
      </c>
      <c r="L6" s="29"/>
    </row>
    <row r="7" spans="1:12" x14ac:dyDescent="0.3">
      <c r="A7" s="6" t="s">
        <v>6</v>
      </c>
      <c r="B7" s="7">
        <v>3164.7449999999999</v>
      </c>
      <c r="C7" s="7">
        <v>4023.2510000000002</v>
      </c>
      <c r="D7" s="7">
        <v>3245.19</v>
      </c>
      <c r="E7" s="7">
        <v>3312.2979999999998</v>
      </c>
      <c r="F7" s="7">
        <v>3747.797</v>
      </c>
      <c r="G7" s="7">
        <v>4596.9229999999998</v>
      </c>
      <c r="H7" s="7">
        <v>4306.2040000000006</v>
      </c>
      <c r="I7" s="7">
        <v>4703.9649999999992</v>
      </c>
      <c r="J7" s="7">
        <v>5309.4719999999998</v>
      </c>
      <c r="K7" s="7">
        <v>5136.2550000000001</v>
      </c>
    </row>
    <row r="8" spans="1:12" x14ac:dyDescent="0.3">
      <c r="A8" s="2" t="s">
        <v>2</v>
      </c>
      <c r="B8" s="1">
        <v>9184.6190000000006</v>
      </c>
      <c r="C8" s="1">
        <v>11500.82</v>
      </c>
      <c r="D8" s="1">
        <v>9676.4869999999992</v>
      </c>
      <c r="E8" s="1">
        <v>11420.305</v>
      </c>
      <c r="F8" s="1">
        <v>14501.005999999999</v>
      </c>
      <c r="G8" s="1">
        <v>14410.748</v>
      </c>
      <c r="H8" s="1">
        <v>11572.583000000001</v>
      </c>
      <c r="I8" s="1">
        <v>12267.612999999999</v>
      </c>
      <c r="J8" s="1">
        <v>13747.418</v>
      </c>
      <c r="K8" s="1">
        <v>12946.347</v>
      </c>
    </row>
    <row r="9" spans="1:12" x14ac:dyDescent="0.3">
      <c r="A9" s="6" t="s">
        <v>0</v>
      </c>
      <c r="B9" s="7">
        <v>24413.935000000001</v>
      </c>
      <c r="C9" s="7">
        <v>28742.093000000001</v>
      </c>
      <c r="D9" s="7">
        <v>26990.988000000001</v>
      </c>
      <c r="E9" s="7">
        <v>28950.231</v>
      </c>
      <c r="F9" s="7">
        <v>30301.865000000002</v>
      </c>
      <c r="G9" s="7">
        <v>31365.933000000001</v>
      </c>
      <c r="H9" s="7">
        <v>32988.781000000003</v>
      </c>
      <c r="I9" s="7">
        <v>37636.97</v>
      </c>
      <c r="J9" s="7">
        <v>42595.879000000001</v>
      </c>
      <c r="K9" s="7">
        <v>37312.97</v>
      </c>
    </row>
    <row r="10" spans="1:12" x14ac:dyDescent="0.3">
      <c r="A10" s="2" t="s">
        <v>18</v>
      </c>
      <c r="B10" s="1">
        <v>1198.4939999999999</v>
      </c>
      <c r="C10" s="1">
        <v>1312.039</v>
      </c>
      <c r="D10" s="1">
        <v>1193.7249999999999</v>
      </c>
      <c r="E10" s="1">
        <v>942.31500000000005</v>
      </c>
      <c r="F10" s="1">
        <v>1079.6759999999999</v>
      </c>
      <c r="G10" s="1">
        <v>765.83600000000001</v>
      </c>
      <c r="H10" s="1">
        <v>1868.6779999999999</v>
      </c>
      <c r="I10" s="1">
        <v>1447.2280000000001</v>
      </c>
      <c r="J10" s="1">
        <v>1890.2370000000001</v>
      </c>
      <c r="K10" s="1">
        <v>2434.7469999999998</v>
      </c>
    </row>
    <row r="11" spans="1:12" x14ac:dyDescent="0.3">
      <c r="A11" s="6" t="s">
        <v>3</v>
      </c>
      <c r="B11" s="7">
        <v>8105.0119999999997</v>
      </c>
      <c r="C11" s="7">
        <v>9176.1190000000006</v>
      </c>
      <c r="D11" s="7">
        <v>7921.165</v>
      </c>
      <c r="E11" s="7">
        <v>9054.6149999999998</v>
      </c>
      <c r="F11" s="7">
        <v>10248.446</v>
      </c>
      <c r="G11" s="7">
        <v>11965.772000000001</v>
      </c>
      <c r="H11" s="7">
        <v>11597.798000000001</v>
      </c>
      <c r="I11" s="7">
        <v>12041.656999999999</v>
      </c>
      <c r="J11" s="7">
        <v>13943.977999999999</v>
      </c>
      <c r="K11" s="7">
        <v>12609.266</v>
      </c>
    </row>
    <row r="12" spans="1:12" x14ac:dyDescent="0.3">
      <c r="A12" s="8" t="s">
        <v>19</v>
      </c>
      <c r="B12" s="9">
        <v>8376.4770000000008</v>
      </c>
      <c r="C12" s="9">
        <v>5749.8329999999996</v>
      </c>
      <c r="D12" s="9">
        <v>5400.6440000000002</v>
      </c>
      <c r="E12" s="9">
        <v>4969.3360000000002</v>
      </c>
      <c r="F12" s="9">
        <v>4972.5969999999998</v>
      </c>
      <c r="G12" s="9">
        <v>4997.9620000000004</v>
      </c>
      <c r="H12" s="9">
        <v>6378.6799999999994</v>
      </c>
      <c r="I12" s="9">
        <v>6682.2659999999996</v>
      </c>
      <c r="J12" s="9">
        <v>5472.8430000000008</v>
      </c>
      <c r="K12" s="9">
        <v>7230.3339999999998</v>
      </c>
    </row>
    <row r="13" spans="1:12" x14ac:dyDescent="0.3">
      <c r="A13" s="6" t="s">
        <v>4</v>
      </c>
      <c r="B13" s="7">
        <v>5740.8040000000001</v>
      </c>
      <c r="C13" s="7">
        <v>5877.8239999999996</v>
      </c>
      <c r="D13" s="7">
        <v>5170.3100000000004</v>
      </c>
      <c r="E13" s="7">
        <v>6479.2820000000002</v>
      </c>
      <c r="F13" s="7">
        <v>6853.4830000000002</v>
      </c>
      <c r="G13" s="7">
        <v>6727.3959999999997</v>
      </c>
      <c r="H13" s="7">
        <v>7430.201</v>
      </c>
      <c r="I13" s="7">
        <v>8517.3809999999994</v>
      </c>
      <c r="J13" s="7">
        <v>9111.4349999999977</v>
      </c>
      <c r="K13" s="7">
        <v>7572.5420000000004</v>
      </c>
    </row>
    <row r="14" spans="1:12" x14ac:dyDescent="0.3">
      <c r="A14" s="23" t="s">
        <v>16</v>
      </c>
      <c r="B14" s="25">
        <f>B5-SUM(B6:B13)</f>
        <v>4467.8120000000054</v>
      </c>
      <c r="C14" s="25">
        <f t="shared" ref="C14:K14" si="0">C5-SUM(C6:C13)</f>
        <v>4003.9690000000119</v>
      </c>
      <c r="D14" s="25">
        <f t="shared" si="0"/>
        <v>3226.148000000001</v>
      </c>
      <c r="E14" s="25">
        <f t="shared" si="0"/>
        <v>3139.7279999999882</v>
      </c>
      <c r="F14" s="25">
        <f t="shared" si="0"/>
        <v>4221.1619999999966</v>
      </c>
      <c r="G14" s="25">
        <f t="shared" si="0"/>
        <v>4237.5109999999986</v>
      </c>
      <c r="H14" s="25">
        <f t="shared" si="0"/>
        <v>5240.9339999999938</v>
      </c>
      <c r="I14" s="25">
        <f t="shared" si="0"/>
        <v>5247.6999999999971</v>
      </c>
      <c r="J14" s="25">
        <f t="shared" si="0"/>
        <v>6659.9800000000105</v>
      </c>
      <c r="K14" s="25">
        <f t="shared" si="0"/>
        <v>7199.179999999993</v>
      </c>
    </row>
    <row r="15" spans="1:12" x14ac:dyDescent="0.3">
      <c r="A15" s="4" t="s">
        <v>15</v>
      </c>
      <c r="B15" s="5">
        <v>35409.474999999999</v>
      </c>
      <c r="C15" s="5">
        <v>34610.290999999997</v>
      </c>
      <c r="D15" s="5">
        <v>33890.830999999998</v>
      </c>
      <c r="E15" s="5">
        <v>34966.305</v>
      </c>
      <c r="F15" s="5">
        <v>44455.682000000001</v>
      </c>
      <c r="G15" s="5">
        <v>50621.743000000002</v>
      </c>
      <c r="H15" s="5">
        <v>56017.891999999993</v>
      </c>
      <c r="I15" s="5">
        <v>57075.360000000001</v>
      </c>
      <c r="J15" s="5">
        <v>60940.584999999999</v>
      </c>
      <c r="K15" s="5">
        <v>65539.267999999996</v>
      </c>
    </row>
    <row r="16" spans="1:12" x14ac:dyDescent="0.3">
      <c r="A16" s="2" t="s">
        <v>20</v>
      </c>
      <c r="B16" s="1">
        <v>2151.8510000000001</v>
      </c>
      <c r="C16" s="1">
        <v>2065.2620000000002</v>
      </c>
      <c r="D16" s="1">
        <v>1888.1880000000001</v>
      </c>
      <c r="E16" s="1">
        <v>1802.3140000000001</v>
      </c>
      <c r="F16" s="1">
        <v>2017.627</v>
      </c>
      <c r="G16" s="1">
        <v>2126.047</v>
      </c>
      <c r="H16" s="1">
        <v>1984.42</v>
      </c>
      <c r="I16" s="1">
        <v>2558.6780000000003</v>
      </c>
      <c r="J16" s="1">
        <v>3155.17</v>
      </c>
      <c r="K16" s="1">
        <v>2560.6979999999999</v>
      </c>
    </row>
    <row r="17" spans="1:11" x14ac:dyDescent="0.3">
      <c r="A17" s="6" t="s">
        <v>1</v>
      </c>
      <c r="B17" s="7">
        <v>18667.314999999999</v>
      </c>
      <c r="C17" s="7">
        <v>17586.535</v>
      </c>
      <c r="D17" s="7">
        <v>19839.592000000001</v>
      </c>
      <c r="E17" s="7">
        <v>18606.796999999999</v>
      </c>
      <c r="F17" s="7">
        <v>20447.971000000001</v>
      </c>
      <c r="G17" s="7">
        <v>23772.579000000002</v>
      </c>
      <c r="H17" s="7">
        <v>26583.152999999998</v>
      </c>
      <c r="I17" s="7">
        <v>26551.514999999999</v>
      </c>
      <c r="J17" s="7">
        <v>25716.014000000003</v>
      </c>
      <c r="K17" s="7">
        <v>30349.113000000001</v>
      </c>
    </row>
    <row r="18" spans="1:11" x14ac:dyDescent="0.3">
      <c r="A18" s="2" t="s">
        <v>7</v>
      </c>
      <c r="B18" s="1">
        <v>2039.905</v>
      </c>
      <c r="C18" s="1">
        <v>1978.8789999999999</v>
      </c>
      <c r="D18" s="1">
        <v>1768.453</v>
      </c>
      <c r="E18" s="1">
        <v>2069.761</v>
      </c>
      <c r="F18" s="1">
        <v>3890.384</v>
      </c>
      <c r="G18" s="1">
        <v>4132.7979999999998</v>
      </c>
      <c r="H18" s="1">
        <v>6835.0099999999993</v>
      </c>
      <c r="I18" s="1">
        <v>7571.2359999999999</v>
      </c>
      <c r="J18" s="1">
        <v>8506.1190000000006</v>
      </c>
      <c r="K18" s="1">
        <v>8873.3070000000007</v>
      </c>
    </row>
    <row r="19" spans="1:11" x14ac:dyDescent="0.3">
      <c r="A19" s="6" t="s">
        <v>21</v>
      </c>
      <c r="B19" s="7">
        <v>2626.5549999999998</v>
      </c>
      <c r="C19" s="7">
        <v>3150.8130000000001</v>
      </c>
      <c r="D19" s="7">
        <v>2808.4749999999999</v>
      </c>
      <c r="E19" s="7">
        <v>3474.7440000000001</v>
      </c>
      <c r="F19" s="7">
        <v>3153.3690000000001</v>
      </c>
      <c r="G19" s="7">
        <v>3195.1</v>
      </c>
      <c r="H19" s="7">
        <v>3472.0280000000002</v>
      </c>
      <c r="I19" s="7">
        <v>4340.0009999999993</v>
      </c>
      <c r="J19" s="7">
        <v>4094.5769999999993</v>
      </c>
      <c r="K19" s="7">
        <v>3675.3330000000001</v>
      </c>
    </row>
    <row r="20" spans="1:11" x14ac:dyDescent="0.3">
      <c r="A20" s="2" t="s">
        <v>8</v>
      </c>
      <c r="B20" s="1">
        <v>2922.13</v>
      </c>
      <c r="C20" s="1">
        <v>3084.1559999999999</v>
      </c>
      <c r="D20" s="1">
        <v>2767.424</v>
      </c>
      <c r="E20" s="1">
        <v>2691.7289999999998</v>
      </c>
      <c r="F20" s="1">
        <v>2921.7310000000002</v>
      </c>
      <c r="G20" s="1">
        <v>3554.8820000000001</v>
      </c>
      <c r="H20" s="1">
        <v>2328.3610000000003</v>
      </c>
      <c r="I20" s="1">
        <v>2790.5120000000002</v>
      </c>
      <c r="J20" s="1">
        <v>2838.558</v>
      </c>
      <c r="K20" s="1">
        <v>3238.2759999999998</v>
      </c>
    </row>
    <row r="21" spans="1:11" x14ac:dyDescent="0.3">
      <c r="A21" s="22" t="s">
        <v>16</v>
      </c>
      <c r="B21" s="24">
        <f>B15-SUM(B16:B20)</f>
        <v>7001.719000000001</v>
      </c>
      <c r="C21" s="24">
        <f t="shared" ref="C21:K21" si="1">C15-SUM(C16:C20)</f>
        <v>6744.645999999997</v>
      </c>
      <c r="D21" s="24">
        <f t="shared" si="1"/>
        <v>4818.6990000000005</v>
      </c>
      <c r="E21" s="24">
        <f t="shared" si="1"/>
        <v>6320.9600000000064</v>
      </c>
      <c r="F21" s="24">
        <f t="shared" si="1"/>
        <v>12024.599999999999</v>
      </c>
      <c r="G21" s="24">
        <f t="shared" si="1"/>
        <v>13840.337000000007</v>
      </c>
      <c r="H21" s="24">
        <f t="shared" si="1"/>
        <v>14814.919999999998</v>
      </c>
      <c r="I21" s="24">
        <f t="shared" si="1"/>
        <v>13263.418000000005</v>
      </c>
      <c r="J21" s="24">
        <f t="shared" si="1"/>
        <v>16630.147000000004</v>
      </c>
      <c r="K21" s="24">
        <f t="shared" si="1"/>
        <v>16842.540999999997</v>
      </c>
    </row>
    <row r="22" spans="1:11" x14ac:dyDescent="0.3">
      <c r="A22" s="4" t="s">
        <v>13</v>
      </c>
      <c r="B22" s="5">
        <v>36594.589</v>
      </c>
      <c r="C22" s="5">
        <v>42645.641699999986</v>
      </c>
      <c r="D22" s="5">
        <v>41838.351800000011</v>
      </c>
      <c r="E22" s="5">
        <v>54593.797700000003</v>
      </c>
      <c r="F22" s="5">
        <v>61532.378799999999</v>
      </c>
      <c r="G22" s="5">
        <v>52184.847100000006</v>
      </c>
      <c r="H22" s="5">
        <v>49733.474900000001</v>
      </c>
      <c r="I22" s="5">
        <v>60728.89699999999</v>
      </c>
      <c r="J22" s="5">
        <v>62793.172500000008</v>
      </c>
      <c r="K22" s="5">
        <v>69351.201400000005</v>
      </c>
    </row>
    <row r="23" spans="1:11" x14ac:dyDescent="0.3">
      <c r="A23" s="2" t="s">
        <v>9</v>
      </c>
      <c r="B23" s="1">
        <v>775.08299999999997</v>
      </c>
      <c r="C23" s="1">
        <v>1719.2670000000001</v>
      </c>
      <c r="D23" s="1">
        <v>2077.7730000000001</v>
      </c>
      <c r="E23" s="1">
        <v>2258.895</v>
      </c>
      <c r="F23" s="1">
        <v>1841.2940000000001</v>
      </c>
      <c r="G23" s="1">
        <v>1915.364</v>
      </c>
      <c r="H23" s="1">
        <v>2978.3020000000001</v>
      </c>
      <c r="I23" s="1">
        <v>3234.7909999999997</v>
      </c>
      <c r="J23" s="1">
        <v>3429.4790000000003</v>
      </c>
      <c r="K23" s="1">
        <v>3311.2130000000002</v>
      </c>
    </row>
    <row r="24" spans="1:11" x14ac:dyDescent="0.3">
      <c r="A24" s="6" t="s">
        <v>12</v>
      </c>
      <c r="B24" s="7">
        <v>1341.819</v>
      </c>
      <c r="C24" s="7">
        <v>1476.336</v>
      </c>
      <c r="D24" s="7">
        <v>1251.3440000000001</v>
      </c>
      <c r="E24" s="7">
        <v>1655.8420000000001</v>
      </c>
      <c r="F24" s="7">
        <v>2319.107</v>
      </c>
      <c r="G24" s="7">
        <v>2047.289</v>
      </c>
      <c r="H24" s="7">
        <v>2093.145</v>
      </c>
      <c r="I24" s="7">
        <v>4148.4220000000005</v>
      </c>
      <c r="J24" s="7">
        <v>4300.0249999999996</v>
      </c>
      <c r="K24" s="7">
        <v>4581.8440000000001</v>
      </c>
    </row>
    <row r="25" spans="1:11" x14ac:dyDescent="0.3">
      <c r="A25" s="2" t="s">
        <v>10</v>
      </c>
      <c r="B25" s="1">
        <v>3051.0059999999999</v>
      </c>
      <c r="C25" s="1">
        <v>3698.0430000000001</v>
      </c>
      <c r="D25" s="1">
        <v>3127.259</v>
      </c>
      <c r="E25" s="1">
        <v>3584.7170000000001</v>
      </c>
      <c r="F25" s="1">
        <v>3602.38</v>
      </c>
      <c r="G25" s="1">
        <v>3875.857</v>
      </c>
      <c r="H25" s="1">
        <v>3864.6429999999996</v>
      </c>
      <c r="I25" s="1">
        <v>3961.0979999999995</v>
      </c>
      <c r="J25" s="1">
        <v>4696.5219999999999</v>
      </c>
      <c r="K25" s="1">
        <v>4851.1149999999998</v>
      </c>
    </row>
    <row r="26" spans="1:11" x14ac:dyDescent="0.3">
      <c r="A26" s="6" t="s">
        <v>11</v>
      </c>
      <c r="B26" s="7">
        <v>6265.9189999999999</v>
      </c>
      <c r="C26" s="7">
        <v>5801.0820000000003</v>
      </c>
      <c r="D26" s="7">
        <v>4665.5209999999997</v>
      </c>
      <c r="E26" s="7">
        <v>5684.1090000000004</v>
      </c>
      <c r="F26" s="7">
        <v>6816.2569999999996</v>
      </c>
      <c r="G26" s="7">
        <v>8559.9030000000002</v>
      </c>
      <c r="H26" s="7">
        <v>8177.8050000000003</v>
      </c>
      <c r="I26" s="7">
        <v>9548.5679999999993</v>
      </c>
      <c r="J26" s="7">
        <v>11668.518000000002</v>
      </c>
      <c r="K26" s="7">
        <v>12456.672</v>
      </c>
    </row>
    <row r="27" spans="1:11" x14ac:dyDescent="0.3">
      <c r="A27" s="2" t="s">
        <v>22</v>
      </c>
      <c r="B27" s="1">
        <v>1428.4680000000001</v>
      </c>
      <c r="C27" s="1">
        <v>1695.259</v>
      </c>
      <c r="D27" s="1">
        <v>1519.086</v>
      </c>
      <c r="E27" s="1">
        <v>2725.7080000000001</v>
      </c>
      <c r="F27" s="1">
        <v>2002.2560000000001</v>
      </c>
      <c r="G27" s="1">
        <v>2375.6469999999999</v>
      </c>
      <c r="H27" s="1">
        <v>1881.3330000000001</v>
      </c>
      <c r="I27" s="1">
        <v>2454.337</v>
      </c>
      <c r="J27" s="1">
        <v>4853.3890000000001</v>
      </c>
      <c r="K27" s="1">
        <v>4048.23</v>
      </c>
    </row>
    <row r="28" spans="1:11" x14ac:dyDescent="0.3">
      <c r="A28" s="6" t="s">
        <v>23</v>
      </c>
      <c r="B28" s="7">
        <v>4811.1019999999999</v>
      </c>
      <c r="C28" s="7">
        <v>7885.0050000000001</v>
      </c>
      <c r="D28" s="7">
        <v>9501.3220000000001</v>
      </c>
      <c r="E28" s="7">
        <v>14320.123</v>
      </c>
      <c r="F28" s="7">
        <v>13119.012000000001</v>
      </c>
      <c r="G28" s="7">
        <v>5465.5739999999996</v>
      </c>
      <c r="H28" s="7">
        <v>6048.7780000000002</v>
      </c>
      <c r="I28" s="7">
        <v>5885.4589999999998</v>
      </c>
      <c r="J28" s="7">
        <v>5164.3689999999997</v>
      </c>
      <c r="K28" s="7">
        <v>6087.0829999999996</v>
      </c>
    </row>
    <row r="29" spans="1:11" x14ac:dyDescent="0.3">
      <c r="A29" s="2" t="s">
        <v>16</v>
      </c>
      <c r="B29" s="1">
        <f>B22-SUM(B23:B28)</f>
        <v>18921.191999999999</v>
      </c>
      <c r="C29" s="1">
        <f t="shared" ref="C29:K29" si="2">C22-SUM(C23:C28)</f>
        <v>20370.649699999984</v>
      </c>
      <c r="D29" s="1">
        <f t="shared" si="2"/>
        <v>19696.046800000011</v>
      </c>
      <c r="E29" s="1">
        <f t="shared" si="2"/>
        <v>24364.403700000003</v>
      </c>
      <c r="F29" s="1">
        <f t="shared" si="2"/>
        <v>31832.072799999994</v>
      </c>
      <c r="G29" s="1">
        <f t="shared" si="2"/>
        <v>27945.213100000004</v>
      </c>
      <c r="H29" s="1">
        <f t="shared" si="2"/>
        <v>24689.4689</v>
      </c>
      <c r="I29" s="1">
        <f t="shared" si="2"/>
        <v>31496.221999999991</v>
      </c>
      <c r="J29" s="1">
        <f t="shared" si="2"/>
        <v>28680.870500000005</v>
      </c>
      <c r="K29" s="1">
        <f t="shared" si="2"/>
        <v>34015.044400000006</v>
      </c>
    </row>
    <row r="30" spans="1:11" x14ac:dyDescent="0.3">
      <c r="A30" s="27" t="s">
        <v>25</v>
      </c>
      <c r="B30" s="21">
        <f>B5+B15+B22</f>
        <v>140175.72700000001</v>
      </c>
      <c r="C30" s="21">
        <f t="shared" ref="C30:K30" si="3">C5+C15+C22</f>
        <v>150978.22569999998</v>
      </c>
      <c r="D30" s="21">
        <f t="shared" si="3"/>
        <v>140919.3798</v>
      </c>
      <c r="E30" s="21">
        <f t="shared" si="3"/>
        <v>160250.6967</v>
      </c>
      <c r="F30" s="21">
        <f t="shared" si="3"/>
        <v>184788.59179999999</v>
      </c>
      <c r="G30" s="21">
        <f t="shared" si="3"/>
        <v>185027.14510000002</v>
      </c>
      <c r="H30" s="21">
        <f t="shared" si="3"/>
        <v>190401.81889999998</v>
      </c>
      <c r="I30" s="21">
        <f t="shared" si="3"/>
        <v>209855.15700000001</v>
      </c>
      <c r="J30" s="21">
        <f t="shared" si="3"/>
        <v>227011.97150000001</v>
      </c>
      <c r="K30" s="21">
        <f t="shared" si="3"/>
        <v>232463.74739999999</v>
      </c>
    </row>
    <row r="31" spans="1:11" x14ac:dyDescent="0.3">
      <c r="A31" s="47" t="s">
        <v>38</v>
      </c>
      <c r="B31" s="47"/>
      <c r="C31" s="47"/>
    </row>
    <row r="32" spans="1:11" x14ac:dyDescent="0.3">
      <c r="A32" s="47" t="s">
        <v>31</v>
      </c>
      <c r="B32" s="47"/>
      <c r="C32" s="47"/>
      <c r="G32" s="29"/>
    </row>
    <row r="33" spans="10:11" x14ac:dyDescent="0.3">
      <c r="J33" s="3"/>
      <c r="K33" s="3"/>
    </row>
    <row r="34" spans="10:11" x14ac:dyDescent="0.3">
      <c r="J34" s="3"/>
      <c r="K34" s="3"/>
    </row>
    <row r="35" spans="10:11" x14ac:dyDescent="0.3">
      <c r="J35" s="3"/>
      <c r="K35" s="3"/>
    </row>
    <row r="37" spans="10:11" x14ac:dyDescent="0.3">
      <c r="J37" s="3"/>
      <c r="K37" s="3"/>
    </row>
    <row r="39" spans="10:11" x14ac:dyDescent="0.3">
      <c r="J39" s="3"/>
      <c r="K39" s="3"/>
    </row>
  </sheetData>
  <mergeCells count="3">
    <mergeCell ref="A31:C31"/>
    <mergeCell ref="A32:C32"/>
    <mergeCell ref="A3:K3"/>
  </mergeCells>
  <pageMargins left="0.7" right="0.7" top="0.75" bottom="0.75" header="0.3" footer="0.3"/>
  <pageSetup paperSize="9" orientation="landscape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3:K53"/>
  <sheetViews>
    <sheetView showGridLines="0"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26.5546875" bestFit="1" customWidth="1"/>
    <col min="2" max="11" width="8.6640625" customWidth="1"/>
  </cols>
  <sheetData>
    <row r="3" spans="1:11" x14ac:dyDescent="0.3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3">
      <c r="A4" s="43" t="s">
        <v>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5">
        <v>2016</v>
      </c>
      <c r="I4" s="45">
        <v>2017</v>
      </c>
      <c r="J4" s="45">
        <v>2018</v>
      </c>
      <c r="K4" s="45">
        <v>2019</v>
      </c>
    </row>
    <row r="5" spans="1:11" x14ac:dyDescent="0.3">
      <c r="A5" s="4" t="s">
        <v>14</v>
      </c>
      <c r="B5" s="5">
        <v>4554.268916</v>
      </c>
      <c r="C5" s="5">
        <v>4975.294887</v>
      </c>
      <c r="D5" s="5">
        <v>4339.908496</v>
      </c>
      <c r="E5" s="5">
        <v>4861.4963299999999</v>
      </c>
      <c r="F5" s="5">
        <v>5451.3287970000001</v>
      </c>
      <c r="G5" s="5">
        <v>6008.5050270000002</v>
      </c>
      <c r="H5" s="28">
        <v>5580.3645510000006</v>
      </c>
      <c r="I5" s="28">
        <v>6296.0204359999998</v>
      </c>
      <c r="J5" s="28">
        <v>7102.1650730000001</v>
      </c>
      <c r="K5" s="28">
        <v>7731.9237519999997</v>
      </c>
    </row>
    <row r="6" spans="1:11" x14ac:dyDescent="0.3">
      <c r="A6" s="2" t="s">
        <v>17</v>
      </c>
      <c r="B6" s="1">
        <v>276.29447099999999</v>
      </c>
      <c r="C6" s="1">
        <v>255.40735799999999</v>
      </c>
      <c r="D6" s="1">
        <v>194.475191</v>
      </c>
      <c r="E6" s="1">
        <v>212.38660999999999</v>
      </c>
      <c r="F6" s="1">
        <v>245.39997700000001</v>
      </c>
      <c r="G6" s="1">
        <v>300.49426499999998</v>
      </c>
      <c r="H6" s="1">
        <v>251.35266000000001</v>
      </c>
      <c r="I6" s="1">
        <v>256.850281</v>
      </c>
      <c r="J6" s="1">
        <v>363.52884900000004</v>
      </c>
      <c r="K6" s="1">
        <v>461.536068</v>
      </c>
    </row>
    <row r="7" spans="1:11" x14ac:dyDescent="0.3">
      <c r="A7" s="6" t="s">
        <v>6</v>
      </c>
      <c r="B7" s="7">
        <v>247.39091199999999</v>
      </c>
      <c r="C7" s="7">
        <v>316.318624</v>
      </c>
      <c r="D7" s="7">
        <v>259.87383699999998</v>
      </c>
      <c r="E7" s="7">
        <v>283.24210499999998</v>
      </c>
      <c r="F7" s="7">
        <v>311.83705700000002</v>
      </c>
      <c r="G7" s="7">
        <v>373.14577400000002</v>
      </c>
      <c r="H7" s="7">
        <v>317.58784800000001</v>
      </c>
      <c r="I7" s="7">
        <v>341.424711</v>
      </c>
      <c r="J7" s="7">
        <v>399.34533199999998</v>
      </c>
      <c r="K7" s="7">
        <v>453.32077299999997</v>
      </c>
    </row>
    <row r="8" spans="1:11" x14ac:dyDescent="0.3">
      <c r="A8" s="2" t="s">
        <v>2</v>
      </c>
      <c r="B8" s="1">
        <v>641.20715600000005</v>
      </c>
      <c r="C8" s="1">
        <v>839.638015</v>
      </c>
      <c r="D8" s="1">
        <v>763.89045399999998</v>
      </c>
      <c r="E8" s="1">
        <v>905.49466700000005</v>
      </c>
      <c r="F8" s="1">
        <v>1129.068835</v>
      </c>
      <c r="G8" s="1">
        <v>1194.270507</v>
      </c>
      <c r="H8" s="1">
        <v>888.82815600000004</v>
      </c>
      <c r="I8" s="1">
        <v>993.85398899999996</v>
      </c>
      <c r="J8" s="1">
        <v>954.14869900000008</v>
      </c>
      <c r="K8" s="1">
        <v>1089.7028069999999</v>
      </c>
    </row>
    <row r="9" spans="1:11" x14ac:dyDescent="0.3">
      <c r="A9" s="6" t="s">
        <v>0</v>
      </c>
      <c r="B9" s="7">
        <v>1623.8762650000001</v>
      </c>
      <c r="C9" s="7">
        <v>1838.2858880000001</v>
      </c>
      <c r="D9" s="7">
        <v>1654.2908520000001</v>
      </c>
      <c r="E9" s="7">
        <v>1900.3544300000001</v>
      </c>
      <c r="F9" s="7">
        <v>1994.5014739999999</v>
      </c>
      <c r="G9" s="7">
        <v>2244.6451480000001</v>
      </c>
      <c r="H9" s="7">
        <v>2127.9301580000001</v>
      </c>
      <c r="I9" s="7">
        <v>2552.6946710000002</v>
      </c>
      <c r="J9" s="7">
        <v>2961.583044</v>
      </c>
      <c r="K9" s="7">
        <v>2958.563181</v>
      </c>
    </row>
    <row r="10" spans="1:11" x14ac:dyDescent="0.3">
      <c r="A10" s="2" t="s">
        <v>18</v>
      </c>
      <c r="B10" s="1">
        <v>100.096514</v>
      </c>
      <c r="C10" s="1">
        <v>134.91667699999999</v>
      </c>
      <c r="D10" s="1">
        <v>111.165474</v>
      </c>
      <c r="E10" s="1">
        <v>69.525544999999994</v>
      </c>
      <c r="F10" s="1">
        <v>77.630521000000002</v>
      </c>
      <c r="G10" s="1">
        <v>66.444281000000004</v>
      </c>
      <c r="H10" s="1">
        <v>129.308088</v>
      </c>
      <c r="I10" s="1">
        <v>87.753748000000002</v>
      </c>
      <c r="J10" s="1">
        <v>123.02364399999999</v>
      </c>
      <c r="K10" s="1">
        <v>203.041923</v>
      </c>
    </row>
    <row r="11" spans="1:11" x14ac:dyDescent="0.3">
      <c r="A11" s="6" t="s">
        <v>3</v>
      </c>
      <c r="B11" s="7">
        <v>541.49904900000001</v>
      </c>
      <c r="C11" s="7">
        <v>626.93615599999998</v>
      </c>
      <c r="D11" s="7">
        <v>543.11433199999999</v>
      </c>
      <c r="E11" s="7">
        <v>600.44196099999999</v>
      </c>
      <c r="F11" s="7">
        <v>704.13867100000004</v>
      </c>
      <c r="G11" s="7">
        <v>832.71838400000001</v>
      </c>
      <c r="H11" s="7">
        <v>722.16252100000008</v>
      </c>
      <c r="I11" s="7">
        <v>753.32675999999992</v>
      </c>
      <c r="J11" s="7">
        <v>938.88782399999991</v>
      </c>
      <c r="K11" s="7">
        <v>1008.649735</v>
      </c>
    </row>
    <row r="12" spans="1:11" x14ac:dyDescent="0.3">
      <c r="A12" s="8" t="s">
        <v>19</v>
      </c>
      <c r="B12" s="9">
        <v>483.22099800000001</v>
      </c>
      <c r="C12" s="9">
        <v>330.12049500000001</v>
      </c>
      <c r="D12" s="9">
        <v>277.366041</v>
      </c>
      <c r="E12" s="9">
        <v>246.50977800000001</v>
      </c>
      <c r="F12" s="9">
        <v>255.338515</v>
      </c>
      <c r="G12" s="9">
        <v>249.17942400000001</v>
      </c>
      <c r="H12" s="9">
        <v>310.46478400000001</v>
      </c>
      <c r="I12" s="9">
        <v>333.82125900000005</v>
      </c>
      <c r="J12" s="9">
        <v>361.12386000000004</v>
      </c>
      <c r="K12" s="9">
        <v>465.07617699999997</v>
      </c>
    </row>
    <row r="13" spans="1:11" x14ac:dyDescent="0.3">
      <c r="A13" s="6" t="s">
        <v>4</v>
      </c>
      <c r="B13" s="7">
        <v>344.90651800000001</v>
      </c>
      <c r="C13" s="7">
        <v>385.15149000000002</v>
      </c>
      <c r="D13" s="7">
        <v>315.04334</v>
      </c>
      <c r="E13" s="7">
        <v>410.26117599999998</v>
      </c>
      <c r="F13" s="7">
        <v>434.61661900000001</v>
      </c>
      <c r="G13" s="7">
        <v>438.76425499999999</v>
      </c>
      <c r="H13" s="7">
        <v>480.67793499999999</v>
      </c>
      <c r="I13" s="7">
        <v>640.02706799999987</v>
      </c>
      <c r="J13" s="7">
        <v>615.43879800000013</v>
      </c>
      <c r="K13" s="7">
        <v>533.83800299999996</v>
      </c>
    </row>
    <row r="14" spans="1:11" x14ac:dyDescent="0.3">
      <c r="A14" s="23" t="s">
        <v>16</v>
      </c>
      <c r="B14" s="25">
        <f>B5-SUM(B6:B13)</f>
        <v>295.7770330000003</v>
      </c>
      <c r="C14" s="25">
        <f t="shared" ref="C14:K14" si="0">C5-SUM(C6:C13)</f>
        <v>248.52018399999997</v>
      </c>
      <c r="D14" s="25">
        <f t="shared" si="0"/>
        <v>220.68897500000003</v>
      </c>
      <c r="E14" s="25">
        <f t="shared" si="0"/>
        <v>233.28005800000028</v>
      </c>
      <c r="F14" s="25">
        <f t="shared" si="0"/>
        <v>298.79712799999925</v>
      </c>
      <c r="G14" s="25">
        <f t="shared" si="0"/>
        <v>308.84298899999976</v>
      </c>
      <c r="H14" s="25">
        <f t="shared" si="0"/>
        <v>352.05240100000083</v>
      </c>
      <c r="I14" s="25">
        <f t="shared" si="0"/>
        <v>336.26794900000004</v>
      </c>
      <c r="J14" s="25">
        <f t="shared" si="0"/>
        <v>385.08502300000055</v>
      </c>
      <c r="K14" s="25">
        <f t="shared" si="0"/>
        <v>558.19508500000029</v>
      </c>
    </row>
    <row r="15" spans="1:11" x14ac:dyDescent="0.3">
      <c r="A15" s="4" t="s">
        <v>15</v>
      </c>
      <c r="B15" s="5">
        <v>2154.6332419999999</v>
      </c>
      <c r="C15" s="5">
        <v>2127.0385689999998</v>
      </c>
      <c r="D15" s="5">
        <v>2228.719564</v>
      </c>
      <c r="E15" s="5">
        <v>2318.7824329999999</v>
      </c>
      <c r="F15" s="5">
        <v>2791.6112109999999</v>
      </c>
      <c r="G15" s="5">
        <v>3394.7860730000002</v>
      </c>
      <c r="H15" s="5">
        <v>3517.0701789999998</v>
      </c>
      <c r="I15" s="5">
        <v>3576</v>
      </c>
      <c r="J15" s="5">
        <v>3906.5276490000001</v>
      </c>
      <c r="K15" s="5">
        <v>4562.7744769999999</v>
      </c>
    </row>
    <row r="16" spans="1:11" x14ac:dyDescent="0.3">
      <c r="A16" s="2" t="s">
        <v>20</v>
      </c>
      <c r="B16" s="1">
        <v>137.62848299999999</v>
      </c>
      <c r="C16" s="1">
        <v>144.08617699999999</v>
      </c>
      <c r="D16" s="1">
        <v>130.679281</v>
      </c>
      <c r="E16" s="1">
        <v>116.40545400000001</v>
      </c>
      <c r="F16" s="1">
        <v>146.73195000000001</v>
      </c>
      <c r="G16" s="1">
        <v>142.178214</v>
      </c>
      <c r="H16" s="1">
        <v>132.76697999999999</v>
      </c>
      <c r="I16" s="1">
        <v>146.6</v>
      </c>
      <c r="J16" s="1">
        <v>213.150035</v>
      </c>
      <c r="K16" s="1">
        <v>190.69123200000001</v>
      </c>
    </row>
    <row r="17" spans="1:11" x14ac:dyDescent="0.3">
      <c r="A17" s="6" t="s">
        <v>1</v>
      </c>
      <c r="B17" s="7">
        <v>1244.2538440000001</v>
      </c>
      <c r="C17" s="7">
        <v>1205.3935349999999</v>
      </c>
      <c r="D17" s="7">
        <v>1419.4943410000001</v>
      </c>
      <c r="E17" s="7">
        <v>1354.7245800000001</v>
      </c>
      <c r="F17" s="7">
        <v>1552.7324249999999</v>
      </c>
      <c r="G17" s="7">
        <v>2019.456541</v>
      </c>
      <c r="H17" s="7">
        <v>1944.1974739999998</v>
      </c>
      <c r="I17" s="7">
        <v>2064.6999999999998</v>
      </c>
      <c r="J17" s="7">
        <v>1937.2482500000001</v>
      </c>
      <c r="K17" s="7">
        <v>2564.176152</v>
      </c>
    </row>
    <row r="18" spans="1:11" x14ac:dyDescent="0.3">
      <c r="A18" s="2" t="s">
        <v>7</v>
      </c>
      <c r="B18" s="1">
        <v>107.63204899999999</v>
      </c>
      <c r="C18" s="1">
        <v>71.370962000000006</v>
      </c>
      <c r="D18" s="1">
        <v>95.757095000000007</v>
      </c>
      <c r="E18" s="1">
        <v>121.29909000000001</v>
      </c>
      <c r="F18" s="1">
        <v>187.795514</v>
      </c>
      <c r="G18" s="1">
        <v>178.99973600000001</v>
      </c>
      <c r="H18" s="1">
        <v>391.25389100000007</v>
      </c>
      <c r="I18" s="1">
        <v>374.4</v>
      </c>
      <c r="J18" s="1">
        <v>450.01257699999996</v>
      </c>
      <c r="K18" s="1">
        <v>482.74972400000001</v>
      </c>
    </row>
    <row r="19" spans="1:11" x14ac:dyDescent="0.3">
      <c r="A19" s="6" t="s">
        <v>21</v>
      </c>
      <c r="B19" s="7">
        <v>151.12429900000001</v>
      </c>
      <c r="C19" s="7">
        <v>188.317849</v>
      </c>
      <c r="D19" s="7">
        <v>190.52105900000001</v>
      </c>
      <c r="E19" s="7">
        <v>226.932491</v>
      </c>
      <c r="F19" s="7">
        <v>200.765771</v>
      </c>
      <c r="G19" s="7">
        <v>220.674316</v>
      </c>
      <c r="H19" s="7">
        <v>221.25893400000001</v>
      </c>
      <c r="I19" s="7">
        <v>271.7</v>
      </c>
      <c r="J19" s="7">
        <v>278.55430899999999</v>
      </c>
      <c r="K19" s="7">
        <v>258.31577099999998</v>
      </c>
    </row>
    <row r="20" spans="1:11" x14ac:dyDescent="0.3">
      <c r="A20" s="2" t="s">
        <v>8</v>
      </c>
      <c r="B20" s="1">
        <v>160.281631</v>
      </c>
      <c r="C20" s="1">
        <v>165.32866999999999</v>
      </c>
      <c r="D20" s="1">
        <v>148.64272</v>
      </c>
      <c r="E20" s="1">
        <v>152.67480800000001</v>
      </c>
      <c r="F20" s="1">
        <v>157.02243100000001</v>
      </c>
      <c r="G20" s="1">
        <v>201.59611799999999</v>
      </c>
      <c r="H20" s="1">
        <v>123.11846199999999</v>
      </c>
      <c r="I20" s="1">
        <v>132.19999999999999</v>
      </c>
      <c r="J20" s="1">
        <v>161.799599</v>
      </c>
      <c r="K20" s="1">
        <v>186.43533500000001</v>
      </c>
    </row>
    <row r="21" spans="1:11" x14ac:dyDescent="0.3">
      <c r="A21" s="22" t="s">
        <v>16</v>
      </c>
      <c r="B21" s="24">
        <f>B15-SUM(B16:B20)</f>
        <v>353.71293599999967</v>
      </c>
      <c r="C21" s="24">
        <f t="shared" ref="C21:K21" si="1">C15-SUM(C16:C20)</f>
        <v>352.54137600000013</v>
      </c>
      <c r="D21" s="24">
        <f t="shared" si="1"/>
        <v>243.62506800000006</v>
      </c>
      <c r="E21" s="24">
        <f t="shared" si="1"/>
        <v>346.74600999999984</v>
      </c>
      <c r="F21" s="24">
        <f t="shared" si="1"/>
        <v>546.56312000000025</v>
      </c>
      <c r="G21" s="24">
        <f t="shared" si="1"/>
        <v>631.88114799999994</v>
      </c>
      <c r="H21" s="24">
        <f t="shared" si="1"/>
        <v>704.47443799999974</v>
      </c>
      <c r="I21" s="24">
        <f t="shared" si="1"/>
        <v>586.40000000000055</v>
      </c>
      <c r="J21" s="24">
        <f t="shared" si="1"/>
        <v>865.76287899999988</v>
      </c>
      <c r="K21" s="24">
        <f t="shared" si="1"/>
        <v>880.4062629999994</v>
      </c>
    </row>
    <row r="22" spans="1:11" x14ac:dyDescent="0.3">
      <c r="A22" s="4" t="s">
        <v>13</v>
      </c>
      <c r="B22" s="5">
        <v>2902.365096</v>
      </c>
      <c r="C22" s="5">
        <v>3402.3943239999999</v>
      </c>
      <c r="D22" s="5">
        <v>3456.2932649999998</v>
      </c>
      <c r="E22" s="5">
        <v>4526.7137851999996</v>
      </c>
      <c r="F22" s="5">
        <v>4762.0995576000005</v>
      </c>
      <c r="G22" s="5">
        <v>4275.903193825724</v>
      </c>
      <c r="H22" s="5">
        <v>3651.8411891000001</v>
      </c>
      <c r="I22" s="5">
        <v>4330.3999999999996</v>
      </c>
      <c r="J22" s="5">
        <v>4644.4929065999995</v>
      </c>
      <c r="K22" s="5">
        <v>5385.2174213999997</v>
      </c>
    </row>
    <row r="23" spans="1:11" x14ac:dyDescent="0.3">
      <c r="A23" s="2" t="s">
        <v>9</v>
      </c>
      <c r="B23" s="1">
        <v>78.213482999999997</v>
      </c>
      <c r="C23" s="1">
        <v>122.30116599999999</v>
      </c>
      <c r="D23" s="1">
        <v>147.32435000000001</v>
      </c>
      <c r="E23" s="1">
        <v>166.87161</v>
      </c>
      <c r="F23" s="1">
        <v>143.25121100000001</v>
      </c>
      <c r="G23" s="1">
        <v>146.88515200000001</v>
      </c>
      <c r="H23" s="1">
        <v>170.21677</v>
      </c>
      <c r="I23" s="1">
        <v>190</v>
      </c>
      <c r="J23" s="1">
        <v>236.31290000000001</v>
      </c>
      <c r="K23" s="1">
        <v>212.38716400000001</v>
      </c>
    </row>
    <row r="24" spans="1:11" x14ac:dyDescent="0.3">
      <c r="A24" s="6" t="s">
        <v>12</v>
      </c>
      <c r="B24" s="7">
        <v>146.68178900000001</v>
      </c>
      <c r="C24" s="7">
        <v>164.623492</v>
      </c>
      <c r="D24" s="7">
        <v>156.42515599999999</v>
      </c>
      <c r="E24" s="7">
        <v>176.82900000000001</v>
      </c>
      <c r="F24" s="7">
        <v>238.919611</v>
      </c>
      <c r="G24" s="7">
        <v>237.19914800000001</v>
      </c>
      <c r="H24" s="7">
        <v>181.95708500000001</v>
      </c>
      <c r="I24" s="7">
        <v>394.9</v>
      </c>
      <c r="J24" s="7">
        <v>362.417822</v>
      </c>
      <c r="K24" s="7">
        <v>370.87080200000003</v>
      </c>
    </row>
    <row r="25" spans="1:11" x14ac:dyDescent="0.3">
      <c r="A25" s="2" t="s">
        <v>10</v>
      </c>
      <c r="B25" s="1">
        <v>265.00187899999997</v>
      </c>
      <c r="C25" s="1">
        <v>349.33313700000002</v>
      </c>
      <c r="D25" s="1">
        <v>296.92239699999999</v>
      </c>
      <c r="E25" s="1">
        <v>333.10824500000001</v>
      </c>
      <c r="F25" s="1">
        <v>337.88154400000002</v>
      </c>
      <c r="G25" s="1">
        <v>374.762945</v>
      </c>
      <c r="H25" s="1">
        <v>336.07277799999997</v>
      </c>
      <c r="I25" s="1">
        <v>341.3</v>
      </c>
      <c r="J25" s="1">
        <v>399.48466300000001</v>
      </c>
      <c r="K25" s="1">
        <v>462.44230599999997</v>
      </c>
    </row>
    <row r="26" spans="1:11" x14ac:dyDescent="0.3">
      <c r="A26" s="6" t="s">
        <v>11</v>
      </c>
      <c r="B26" s="7">
        <v>598.95580900000004</v>
      </c>
      <c r="C26" s="7">
        <v>532.48134600000003</v>
      </c>
      <c r="D26" s="7">
        <v>425.92524400000002</v>
      </c>
      <c r="E26" s="7">
        <v>568.59058800000003</v>
      </c>
      <c r="F26" s="7">
        <v>655.06953699999997</v>
      </c>
      <c r="G26" s="7">
        <v>943.33758699999998</v>
      </c>
      <c r="H26" s="7">
        <v>727.91320699999994</v>
      </c>
      <c r="I26" s="7">
        <v>813.9</v>
      </c>
      <c r="J26" s="7">
        <v>1040.0702670000001</v>
      </c>
      <c r="K26" s="7">
        <v>1188.626229</v>
      </c>
    </row>
    <row r="27" spans="1:11" x14ac:dyDescent="0.3">
      <c r="A27" s="2" t="s">
        <v>22</v>
      </c>
      <c r="B27" s="1">
        <v>134.34077099999999</v>
      </c>
      <c r="C27" s="1">
        <v>171.75071800000001</v>
      </c>
      <c r="D27" s="1">
        <v>131.57761400000001</v>
      </c>
      <c r="E27" s="1">
        <v>259.18839200000002</v>
      </c>
      <c r="F27" s="1">
        <v>163.982778</v>
      </c>
      <c r="G27" s="1">
        <v>222.71689000000001</v>
      </c>
      <c r="H27" s="1">
        <v>141.405337</v>
      </c>
      <c r="I27" s="1">
        <v>178.8</v>
      </c>
      <c r="J27" s="1">
        <v>364.64496400000002</v>
      </c>
      <c r="K27" s="1">
        <v>342.78370100000001</v>
      </c>
    </row>
    <row r="28" spans="1:11" x14ac:dyDescent="0.3">
      <c r="A28" s="6" t="s">
        <v>23</v>
      </c>
      <c r="B28" s="7">
        <v>495.94184799999999</v>
      </c>
      <c r="C28" s="7">
        <v>742.96386800000005</v>
      </c>
      <c r="D28" s="7">
        <v>943.92199500000004</v>
      </c>
      <c r="E28" s="7">
        <v>1338.5526500000001</v>
      </c>
      <c r="F28" s="7">
        <v>1156.647307</v>
      </c>
      <c r="G28" s="7">
        <v>421.29930999999999</v>
      </c>
      <c r="H28" s="7">
        <v>436.065718</v>
      </c>
      <c r="I28" s="7">
        <v>418.1</v>
      </c>
      <c r="J28" s="7">
        <v>340.60609199999999</v>
      </c>
      <c r="K28" s="7">
        <v>433.40036900000001</v>
      </c>
    </row>
    <row r="29" spans="1:11" x14ac:dyDescent="0.3">
      <c r="A29" s="2" t="s">
        <v>16</v>
      </c>
      <c r="B29" s="1">
        <f>B22-SUM(B23:B28)</f>
        <v>1183.229517</v>
      </c>
      <c r="C29" s="1">
        <f t="shared" ref="C29:K29" si="2">C22-SUM(C23:C28)</f>
        <v>1318.9405969999998</v>
      </c>
      <c r="D29" s="1">
        <f t="shared" si="2"/>
        <v>1354.1965089999999</v>
      </c>
      <c r="E29" s="1">
        <f t="shared" si="2"/>
        <v>1683.5733001999997</v>
      </c>
      <c r="F29" s="1">
        <f t="shared" si="2"/>
        <v>2066.3475696000005</v>
      </c>
      <c r="G29" s="1">
        <f t="shared" si="2"/>
        <v>1929.702161825724</v>
      </c>
      <c r="H29" s="1">
        <f t="shared" si="2"/>
        <v>1658.2102941000003</v>
      </c>
      <c r="I29" s="1">
        <f t="shared" si="2"/>
        <v>1993.3999999999996</v>
      </c>
      <c r="J29" s="1">
        <f t="shared" si="2"/>
        <v>1900.9561985999994</v>
      </c>
      <c r="K29" s="1">
        <f t="shared" si="2"/>
        <v>2374.7068503999999</v>
      </c>
    </row>
    <row r="30" spans="1:11" x14ac:dyDescent="0.3">
      <c r="A30" s="27" t="s">
        <v>26</v>
      </c>
      <c r="B30" s="21">
        <f>B5+B15+B22</f>
        <v>9611.2672540000003</v>
      </c>
      <c r="C30" s="21">
        <f t="shared" ref="C30:I30" si="3">C5+C15+C22</f>
        <v>10504.727780000001</v>
      </c>
      <c r="D30" s="21">
        <f t="shared" si="3"/>
        <v>10024.921324999999</v>
      </c>
      <c r="E30" s="21">
        <f t="shared" si="3"/>
        <v>11706.9925482</v>
      </c>
      <c r="F30" s="21">
        <f t="shared" si="3"/>
        <v>13005.0395656</v>
      </c>
      <c r="G30" s="21">
        <f t="shared" si="3"/>
        <v>13679.194293825723</v>
      </c>
      <c r="H30" s="21">
        <f t="shared" si="3"/>
        <v>12749.2759191</v>
      </c>
      <c r="I30" s="21">
        <f t="shared" si="3"/>
        <v>14202.420435999999</v>
      </c>
      <c r="J30" s="21">
        <f>J5+J15+J22</f>
        <v>15653.1856286</v>
      </c>
      <c r="K30" s="21">
        <f>K5+K15+K22</f>
        <v>17679.915650399998</v>
      </c>
    </row>
    <row r="31" spans="1:11" x14ac:dyDescent="0.3">
      <c r="A31" s="47" t="s">
        <v>38</v>
      </c>
      <c r="B31" s="47"/>
      <c r="C31" s="47"/>
    </row>
    <row r="32" spans="1:11" x14ac:dyDescent="0.3">
      <c r="A32" s="47" t="s">
        <v>32</v>
      </c>
      <c r="B32" s="47"/>
      <c r="C32" s="47"/>
      <c r="G32" s="29"/>
    </row>
    <row r="35" spans="1:3" x14ac:dyDescent="0.3">
      <c r="A35" s="10"/>
      <c r="B35" s="10"/>
      <c r="C35" s="10"/>
    </row>
    <row r="36" spans="1:3" x14ac:dyDescent="0.3">
      <c r="A36" s="10"/>
      <c r="B36" s="10"/>
      <c r="C36" s="10"/>
    </row>
    <row r="37" spans="1:3" x14ac:dyDescent="0.3">
      <c r="A37" s="10"/>
      <c r="B37" s="10"/>
      <c r="C37" s="10"/>
    </row>
    <row r="38" spans="1:3" x14ac:dyDescent="0.3">
      <c r="A38" s="10"/>
      <c r="B38" s="10"/>
      <c r="C38" s="10"/>
    </row>
    <row r="39" spans="1:3" x14ac:dyDescent="0.3">
      <c r="A39" s="11"/>
      <c r="B39" s="12"/>
      <c r="C39" s="10"/>
    </row>
    <row r="40" spans="1:3" x14ac:dyDescent="0.3">
      <c r="A40" s="10"/>
      <c r="B40" s="13"/>
      <c r="C40" s="10"/>
    </row>
    <row r="41" spans="1:3" x14ac:dyDescent="0.3">
      <c r="A41" s="11"/>
      <c r="B41" s="12"/>
      <c r="C41" s="10"/>
    </row>
    <row r="42" spans="1:3" x14ac:dyDescent="0.3">
      <c r="A42" s="10"/>
      <c r="B42" s="13"/>
      <c r="C42" s="10"/>
    </row>
    <row r="43" spans="1:3" x14ac:dyDescent="0.3">
      <c r="A43" s="11"/>
      <c r="B43" s="12"/>
      <c r="C43" s="10"/>
    </row>
    <row r="44" spans="1:3" x14ac:dyDescent="0.3">
      <c r="A44" s="10"/>
      <c r="B44" s="13"/>
      <c r="C44" s="10"/>
    </row>
    <row r="45" spans="1:3" x14ac:dyDescent="0.3">
      <c r="A45" s="11"/>
      <c r="B45" s="12"/>
      <c r="C45" s="10"/>
    </row>
    <row r="46" spans="1:3" x14ac:dyDescent="0.3">
      <c r="A46" s="10"/>
      <c r="B46" s="13"/>
      <c r="C46" s="10"/>
    </row>
    <row r="47" spans="1:3" x14ac:dyDescent="0.3">
      <c r="A47" s="11"/>
      <c r="B47" s="12"/>
      <c r="C47" s="10"/>
    </row>
    <row r="48" spans="1:3" x14ac:dyDescent="0.3">
      <c r="A48" s="10"/>
      <c r="B48" s="13"/>
      <c r="C48" s="10"/>
    </row>
    <row r="49" spans="1:3" x14ac:dyDescent="0.3">
      <c r="A49" s="11"/>
      <c r="B49" s="12"/>
      <c r="C49" s="10"/>
    </row>
    <row r="50" spans="1:3" x14ac:dyDescent="0.3">
      <c r="A50" s="10"/>
      <c r="B50" s="13"/>
      <c r="C50" s="10"/>
    </row>
    <row r="51" spans="1:3" x14ac:dyDescent="0.3">
      <c r="A51" s="11"/>
      <c r="B51" s="14"/>
      <c r="C51" s="10"/>
    </row>
    <row r="52" spans="1:3" x14ac:dyDescent="0.3">
      <c r="A52" s="10"/>
      <c r="B52" s="10"/>
      <c r="C52" s="10"/>
    </row>
    <row r="53" spans="1:3" x14ac:dyDescent="0.3">
      <c r="A53" s="10"/>
      <c r="B53" s="10"/>
      <c r="C53" s="10"/>
    </row>
  </sheetData>
  <mergeCells count="3">
    <mergeCell ref="A31:C31"/>
    <mergeCell ref="A32:C32"/>
    <mergeCell ref="A3:K3"/>
  </mergeCells>
  <pageMargins left="0.7" right="0.7" top="0.75" bottom="0.75" header="0.3" footer="0.3"/>
  <pageSetup paperSize="9" orientation="landscape" verticalDpi="597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K35"/>
  <sheetViews>
    <sheetView showGridLines="0"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26.5546875" bestFit="1" customWidth="1"/>
  </cols>
  <sheetData>
    <row r="3" spans="1:11" x14ac:dyDescent="0.3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3">
      <c r="A4" s="43" t="s">
        <v>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5">
        <v>2016</v>
      </c>
      <c r="I4" s="45">
        <v>2017</v>
      </c>
      <c r="J4" s="45">
        <v>2018</v>
      </c>
      <c r="K4" s="45">
        <v>2019</v>
      </c>
    </row>
    <row r="5" spans="1:11" x14ac:dyDescent="0.3">
      <c r="A5" s="4" t="s">
        <v>14</v>
      </c>
      <c r="B5" s="5">
        <f>'Σύνολο Δαπάνης ανά χώρα προέλ.'!B5/'Αφίξεις ανά χώρα προέλευσης'!B5*1000</f>
        <v>740.83473122251814</v>
      </c>
      <c r="C5" s="5">
        <f>'Σύνολο Δαπάνης ανά χώρα προέλ.'!C5/'Αφίξεις ανά χώρα προέλευσης'!C5*1000</f>
        <v>751.3638908072993</v>
      </c>
      <c r="D5" s="5">
        <f>'Σύνολο Δαπάνης ανά χώρα προέλ.'!D5/'Αφίξεις ανά χώρα προέλευσης'!D5*1000</f>
        <v>735.18432526866548</v>
      </c>
      <c r="E5" s="5">
        <f>'Σύνολο Δαπάνης ανά χώρα προέλ.'!E5/'Αφίξεις ανά χώρα προέλευσης'!E5*1000</f>
        <v>762.06407675981052</v>
      </c>
      <c r="F5" s="5">
        <f>'Σύνολο Δαπάνης ανά χώρα προέλ.'!F5/'Αφίξεις ανά χώρα προέλευσης'!F5*1000</f>
        <v>731.08059788083904</v>
      </c>
      <c r="G5" s="5">
        <f>'Σύνολο Δαπάνης ανά χώρα προέλ.'!G5/'Αφίξεις ανά χώρα προέλευσης'!G5*1000</f>
        <v>733.70566991539408</v>
      </c>
      <c r="H5" s="28">
        <f>'Σύνολο Δαπάνης ανά χώρα προέλ.'!H5/'Αφίξεις ανά χώρα προέλευσης'!H5*1000</f>
        <v>624.55653518222823</v>
      </c>
      <c r="I5" s="28">
        <f>'Σύνολο Δαπάνης ανά χώρα προέλ.'!I5/'Αφίξεις ανά χώρα προέλευσης'!I5*1000</f>
        <v>638.32436302613428</v>
      </c>
      <c r="J5" s="28">
        <f>'Σύνολο Δαπάνης ανά χώρα προέλ.'!J5/'Αφίξεις ανά χώρα προέλευσης'!J5*1000</f>
        <v>621.01193151119844</v>
      </c>
      <c r="K5" s="28">
        <v>698.36992889870078</v>
      </c>
    </row>
    <row r="6" spans="1:11" x14ac:dyDescent="0.3">
      <c r="A6" s="2" t="s">
        <v>17</v>
      </c>
      <c r="B6" s="1">
        <f>'Σύνολο Δαπάνης ανά χώρα προέλ.'!B6/'Αφίξεις ανά χώρα προέλευσης'!B6*1000</f>
        <v>816.55265141104167</v>
      </c>
      <c r="C6" s="1">
        <f>'Σύνολο Δαπάνης ανά χώρα προέλ.'!C6/'Αφίξεις ανά χώρα προέλευσης'!C6*1000</f>
        <v>822.94516837109529</v>
      </c>
      <c r="D6" s="1">
        <f>'Σύνολο Δαπάνης ανά χώρα προέλ.'!D6/'Αφίξεις ανά χώρα προέλευσης'!D6*1000</f>
        <v>822.59393783018982</v>
      </c>
      <c r="E6" s="1">
        <f>'Σύνολο Δαπάνης ανά χώρα προέλ.'!E6/'Αφίξεις ανά χώρα προέλευσης'!E6*1000</f>
        <v>898.13177658620748</v>
      </c>
      <c r="F6" s="1">
        <f>'Σύνολο Δαπάνης ανά χώρα προέλ.'!F6/'Αφίξεις ανά χώρα προέλευσης'!F6*1000</f>
        <v>860.65695066478236</v>
      </c>
      <c r="G6" s="1">
        <f>'Σύνολο Δαπάνης ανά χώρα προέλ.'!G6/'Αφίξεις ανά χώρα προέλευσης'!G6*1000</f>
        <v>918.60279529593026</v>
      </c>
      <c r="H6" s="1">
        <f>'Σύνολο Δαπάνης ανά χώρα προέλ.'!H6/'Αφίξεις ανά χώρα προέλευσης'!H6*1000</f>
        <v>699.93222132494225</v>
      </c>
      <c r="I6" s="16">
        <f>'Σύνολο Δαπάνης ανά χώρα προέλ.'!I6/'Αφίξεις ανά χώρα προέλευσης'!I6*1000</f>
        <v>648.79204071838137</v>
      </c>
      <c r="J6" s="1">
        <f>'Σύνολο Δαπάνης ανά χώρα προέλ.'!J6/'Αφίξεις ανά χώρα προέλευσης'!J6*1000</f>
        <v>698.00129988825199</v>
      </c>
      <c r="K6" s="16">
        <v>791.70595096781278</v>
      </c>
    </row>
    <row r="7" spans="1:11" x14ac:dyDescent="0.3">
      <c r="A7" s="6" t="s">
        <v>6</v>
      </c>
      <c r="B7" s="7">
        <f>'Σύνολο Δαπάνης ανά χώρα προέλ.'!B7/'Αφίξεις ανά χώρα προέλευσης'!B7*1000</f>
        <v>727.97146859073189</v>
      </c>
      <c r="C7" s="7">
        <f>'Σύνολο Δαπάνης ανά χώρα προέλ.'!C7/'Αφίξεις ανά χώρα προέλευσης'!C7*1000</f>
        <v>731.16197754045447</v>
      </c>
      <c r="D7" s="7">
        <f>'Σύνολο Δαπάνης ανά χώρα προέλ.'!D7/'Αφίξεις ανά χώρα προέλευσης'!D7*1000</f>
        <v>794.87192372865798</v>
      </c>
      <c r="E7" s="7">
        <f>'Σύνολο Δαπάνης ανά χώρα προέλ.'!E7/'Αφίξεις ανά χώρα προέλευσης'!E7*1000</f>
        <v>822.05670825678476</v>
      </c>
      <c r="F7" s="7">
        <f>'Σύνολο Δαπάνης ανά χώρα προέλ.'!F7/'Αφίξεις ανά χώρα προέλευσης'!F7*1000</f>
        <v>762.06700651761128</v>
      </c>
      <c r="G7" s="7">
        <f>'Σύνολο Δαπάνης ανά χώρα προέλ.'!G7/'Αφίξεις ανά χώρα προέλευσης'!G7*1000</f>
        <v>773.32065140801285</v>
      </c>
      <c r="H7" s="7">
        <f>'Σύνολο Δαπάνης ανά χώρα προέλ.'!H7/'Αφίξεις ανά χώρα προέλευσης'!H7*1000</f>
        <v>679.90530629022101</v>
      </c>
      <c r="I7" s="17">
        <f>'Σύνολο Δαπάνης ανά χώρα προέλ.'!I7/'Αφίξεις ανά χώρα προέλευσης'!I7*1000</f>
        <v>648.38761999715132</v>
      </c>
      <c r="J7" s="7">
        <f>'Σύνολο Δαπάνης ανά χώρα προέλ.'!J7/'Αφίξεις ανά χώρα προέλευσης'!J7*1000</f>
        <v>680.71232643209498</v>
      </c>
      <c r="K7" s="17">
        <v>771.32099128836865</v>
      </c>
    </row>
    <row r="8" spans="1:11" x14ac:dyDescent="0.3">
      <c r="A8" s="2" t="s">
        <v>2</v>
      </c>
      <c r="B8" s="1">
        <f>'Σύνολο Δαπάνης ανά χώρα προέλ.'!B8/'Αφίξεις ανά χώρα προέλευσης'!B8*1000</f>
        <v>738.42187233689731</v>
      </c>
      <c r="C8" s="1">
        <f>'Σύνολο Δαπάνης ανά χώρα προέλ.'!C8/'Αφίξεις ανά χώρα προέλευσης'!C8*1000</f>
        <v>730.50847075532249</v>
      </c>
      <c r="D8" s="1">
        <f>'Σύνολο Δαπάνης ανά χώρα προέλ.'!D8/'Αφίξεις ανά χώρα προέλευσης'!D8*1000</f>
        <v>781.57355569765957</v>
      </c>
      <c r="E8" s="1">
        <f>'Σύνολο Δαπάνης ανά χώρα προέλ.'!E8/'Αφίξεις ανά χώρα προέλευσης'!E8*1000</f>
        <v>785.87164310195033</v>
      </c>
      <c r="F8" s="1">
        <f>'Σύνολο Δαπάνης ανά χώρα προέλ.'!F8/'Αφίξεις ανά χώρα προέλευσης'!F8*1000</f>
        <v>771.66516762703168</v>
      </c>
      <c r="G8" s="1">
        <f>'Σύνολο Δαπάνης ανά χώρα προέλ.'!G8/'Αφίξεις ανά χώρα προέλευσης'!G8*1000</f>
        <v>784.62026607975827</v>
      </c>
      <c r="H8" s="1">
        <f>'Σύνολο Δαπάνης ανά χώρα προέλ.'!H8/'Αφίξεις ανά χώρα προέλευσης'!H8*1000</f>
        <v>676.66828773630868</v>
      </c>
      <c r="I8" s="16">
        <f>'Σύνολο Δαπάνης ανά χώρα προέλ.'!I8/'Αφίξεις ανά χώρα προέλευσης'!I8*1000</f>
        <v>699.99625932966569</v>
      </c>
      <c r="J8" s="1">
        <f>'Σύνολο Δαπάνης ανά χώρα προέλ.'!J8/'Αφίξεις ανά χώρα προέλευσης'!J8*1000</f>
        <v>626.08141267623841</v>
      </c>
      <c r="K8" s="16">
        <v>706.77633573378523</v>
      </c>
    </row>
    <row r="9" spans="1:11" x14ac:dyDescent="0.3">
      <c r="A9" s="6" t="s">
        <v>0</v>
      </c>
      <c r="B9" s="7">
        <f>'Σύνολο Δαπάνης ανά χώρα προέλ.'!B9/'Αφίξεις ανά χώρα προέλευσης'!B9*1000</f>
        <v>796.45817147913169</v>
      </c>
      <c r="C9" s="7">
        <f>'Σύνολο Δαπάνης ανά χώρα προέλ.'!C9/'Αφίξεις ανά χώρα προέλευσης'!C9*1000</f>
        <v>820.48727420656576</v>
      </c>
      <c r="D9" s="7">
        <f>'Σύνολο Δαπάνης ανά χώρα προέλ.'!D9/'Αφίξεις ανά χώρα προέλευσης'!D9*1000</f>
        <v>784.47508069805076</v>
      </c>
      <c r="E9" s="7">
        <f>'Σύνολο Δαπάνης ανά χώρα προέλ.'!E9/'Αφίξεις ανά χώρα προέλευσης'!E9*1000</f>
        <v>838.06690936673795</v>
      </c>
      <c r="F9" s="7">
        <f>'Σύνολο Δαπάνης ανά χώρα προέλ.'!F9/'Αφίξεις ανά χώρα προέλευσης'!F9*1000</f>
        <v>811.02747447572972</v>
      </c>
      <c r="G9" s="7">
        <f>'Σύνολο Δαπάνης ανά χώρα προέλ.'!G9/'Αφίξεις ανά χώρα προέλευσης'!G9*1000</f>
        <v>798.70690366214308</v>
      </c>
      <c r="H9" s="7">
        <f>'Σύνολο Δαπάνης ανά χώρα προέλ.'!H9/'Αφίξεις ανά χώρα προέλευσης'!H9*1000</f>
        <v>677.95789004168887</v>
      </c>
      <c r="I9" s="17">
        <f>'Σύνολο Δαπάνης ανά χώρα προέλ.'!I9/'Αφίξεις ανά χώρα προέλευσης'!I9*1000</f>
        <v>688.80979802749641</v>
      </c>
      <c r="J9" s="7">
        <f>'Σύνολο Δαπάνης ανά χώρα προέλ.'!J9/'Αφίξεις ανά χώρα προέλευσης'!J9*1000</f>
        <v>675.93705186048078</v>
      </c>
      <c r="K9" s="17">
        <v>734.81197833437568</v>
      </c>
    </row>
    <row r="10" spans="1:11" x14ac:dyDescent="0.3">
      <c r="A10" s="2" t="s">
        <v>18</v>
      </c>
      <c r="B10" s="1">
        <f>'Σύνολο Δαπάνης ανά χώρα προέλ.'!B10/'Αφίξεις ανά χώρα προέλευσης'!B10*1000</f>
        <v>644.52817091859743</v>
      </c>
      <c r="C10" s="1">
        <f>'Σύνολο Δαπάνης ανά χώρα προέλ.'!C10/'Αφίξεις ανά χώρα προέλευσης'!C10*1000</f>
        <v>871.70227312298027</v>
      </c>
      <c r="D10" s="1">
        <f>'Σύνολο Δαπάνης ανά χώρα προέλ.'!D10/'Αφίξεις ανά χώρα προέλευσης'!D10*1000</f>
        <v>713.8713476580059</v>
      </c>
      <c r="E10" s="1">
        <f>'Σύνολο Δαπάνης ανά χώρα προέλ.'!E10/'Αφίξεις ανά χώρα προέλευσης'!E10*1000</f>
        <v>755.81102969952599</v>
      </c>
      <c r="F10" s="1">
        <f>'Σύνολο Δαπάνης ανά χώρα προέλ.'!F10/'Αφίξεις ανά χώρα προέλευσης'!F10*1000</f>
        <v>569.84893929384134</v>
      </c>
      <c r="G10" s="1">
        <f>'Σύνολο Δαπάνης ανά χώρα προέλ.'!G10/'Αφίξεις ανά χώρα προέλευσης'!G10*1000</f>
        <v>709.70040481505612</v>
      </c>
      <c r="H10" s="1">
        <f>'Σύνολο Δαπάνης ανά χώρα προέλ.'!H10/'Αφίξεις ανά χώρα προέλευσης'!H10*1000</f>
        <v>636.07697378129774</v>
      </c>
      <c r="I10" s="16">
        <f>'Σύνολο Δαπάνης ανά χώρα προέλ.'!I10/'Αφίξεις ανά χώρα προέλευσης'!I10*1000</f>
        <v>535.11972144473111</v>
      </c>
      <c r="J10" s="1">
        <f>'Σύνολο Δαπάνης ανά χώρα προέλ.'!J10/'Αφίξεις ανά χώρα προέλευσης'!J10*1000</f>
        <v>545.03007721990605</v>
      </c>
      <c r="K10" s="16">
        <v>717.79742848254307</v>
      </c>
    </row>
    <row r="11" spans="1:11" x14ac:dyDescent="0.3">
      <c r="A11" s="6" t="s">
        <v>3</v>
      </c>
      <c r="B11" s="7">
        <f>'Σύνολο Δαπάνης ανά χώρα προέλ.'!B11/'Αφίξεις ανά χώρα προέλευσης'!B11*1000</f>
        <v>641.88239484786232</v>
      </c>
      <c r="C11" s="7">
        <f>'Σύνολο Δαπάνης ανά χώρα προέλ.'!C11/'Αφίξεις ανά χώρα προέλευσης'!C11*1000</f>
        <v>668.20971280176639</v>
      </c>
      <c r="D11" s="7">
        <f>'Σύνολο Δαπάνης ανά χώρα προέλ.'!D11/'Αφίξεις ανά χώρα προέλευσης'!D11*1000</f>
        <v>640.40988452645001</v>
      </c>
      <c r="E11" s="7">
        <f>'Σύνολο Δαπάνης ανά χώρα προέλ.'!E11/'Αφίξεις ανά χώρα προέλευσης'!E11*1000</f>
        <v>622.66228738771815</v>
      </c>
      <c r="F11" s="7">
        <f>'Σύνολο Δαπάνης ανά χώρα προέλ.'!F11/'Αφίξεις ανά χώρα προέλευσης'!F11*1000</f>
        <v>629.98276924893821</v>
      </c>
      <c r="G11" s="7">
        <f>'Σύνολο Δαπάνης ανά χώρα προέλ.'!G11/'Αφίξεις ανά χώρα προέλευσης'!G11*1000</f>
        <v>614.40313311380487</v>
      </c>
      <c r="H11" s="7">
        <f>'Σύνολο Δαπάνης ανά χώρα προέλ.'!H11/'Αφίξεις ανά χώρα προέλευσης'!H11*1000</f>
        <v>520.70191044500621</v>
      </c>
      <c r="I11" s="17">
        <f>'Σύνολο Δαπάνης ανά χώρα προέλ.'!I11/'Αφίξεις ανά χώρα προέλευσης'!I11*1000</f>
        <v>522.67245219239874</v>
      </c>
      <c r="J11" s="7">
        <f>'Σύνολο Δαπάνης ανά χώρα προέλ.'!J11/'Αφίξεις ανά χώρα προέλευσης'!J11*1000</f>
        <v>563.18153647560973</v>
      </c>
      <c r="K11" s="17">
        <v>649.41277269999716</v>
      </c>
    </row>
    <row r="12" spans="1:11" x14ac:dyDescent="0.3">
      <c r="A12" s="8" t="s">
        <v>19</v>
      </c>
      <c r="B12" s="9">
        <f>'Σύνολο Δαπάνης ανά χώρα προέλ.'!B12/'Αφίξεις ανά χώρα προέλευσης'!B12*1000</f>
        <v>840.72940894001715</v>
      </c>
      <c r="C12" s="9">
        <f>'Σύνολο Δαπάνης ανά χώρα προέλ.'!C12/'Αφίξεις ανά χώρα προέλευσης'!C12*1000</f>
        <v>750.68851732996791</v>
      </c>
      <c r="D12" s="9">
        <f>'Σύνολο Δαπάνης ανά χώρα προέλ.'!D12/'Αφίξεις ανά χώρα προέλευσης'!D12*1000</f>
        <v>652.8917441688028</v>
      </c>
      <c r="E12" s="9">
        <f>'Σύνολο Δαπάνης ανά χώρα προέλ.'!E12/'Αφίξεις ανά χώρα προέλευσης'!E12*1000</f>
        <v>617.80505702878884</v>
      </c>
      <c r="F12" s="9">
        <f>'Σύνολο Δαπάνης ανά χώρα προέλ.'!F12/'Αφίξεις ανά χώρα προέλευσης'!F12*1000</f>
        <v>569.5160067180708</v>
      </c>
      <c r="G12" s="9">
        <f>'Σύνολο Δαπάνης ανά χώρα προέλ.'!G12/'Αφίξεις ανά χώρα προέλευσης'!G12*1000</f>
        <v>530.06522978480803</v>
      </c>
      <c r="H12" s="9">
        <f>'Σύνολο Δαπάνης ανά χώρα προέλ.'!H12/'Αφίξεις ανά χώρα προέλευσης'!H12*1000</f>
        <v>476.18758857633668</v>
      </c>
      <c r="I12" s="18">
        <f>'Σύνολο Δαπάνης ανά χώρα προέλ.'!I12/'Αφίξεις ανά χώρα προέλευσης'!I12*1000</f>
        <v>528.34783744130061</v>
      </c>
      <c r="J12" s="9">
        <f>'Σύνολο Δαπάνης ανά χώρα προέλ.'!J12/'Αφίξεις ανά χώρα προέλευσης'!J12*1000</f>
        <v>517.3812866770586</v>
      </c>
      <c r="K12" s="18">
        <v>580.82248101708467</v>
      </c>
    </row>
    <row r="13" spans="1:11" x14ac:dyDescent="0.3">
      <c r="A13" s="6" t="s">
        <v>4</v>
      </c>
      <c r="B13" s="7">
        <f>'Σύνολο Δαπάνης ανά χώρα προέλ.'!B13/'Αφίξεις ανά χώρα προέλευσης'!B13*1000</f>
        <v>653.03662540376172</v>
      </c>
      <c r="C13" s="7">
        <f>'Σύνολο Δαπάνης ανά χώρα προέλ.'!C13/'Αφίξεις ανά χώρα προέλευσης'!C13*1000</f>
        <v>686.88387611412463</v>
      </c>
      <c r="D13" s="7">
        <f>'Σύνολο Δαπάνης ανά χώρα προέλ.'!D13/'Αφίξεις ανά χώρα προέλευσης'!D13*1000</f>
        <v>658.42255299049907</v>
      </c>
      <c r="E13" s="7">
        <f>'Σύνολο Δαπάνης ανά χώρα προέλ.'!E13/'Αφίξεις ανά χώρα προέλευσης'!E13*1000</f>
        <v>706.28985587086902</v>
      </c>
      <c r="F13" s="7">
        <f>'Σύνολο Δαπάνης ανά χώρα προέλ.'!F13/'Αφίξεις ανά χώρα προέλευσης'!F13*1000</f>
        <v>661.17576927582263</v>
      </c>
      <c r="G13" s="7">
        <f>'Σύνολο Δαπάνης ανά χώρα προέλ.'!G13/'Αφίξεις ανά χώρα προέλευσης'!G13*1000</f>
        <v>686.52706823740004</v>
      </c>
      <c r="H13" s="7">
        <f>'Σύνολο Δαπάνης ανά χώρα προέλ.'!H13/'Αφίξεις ανά χώρα προέλευσης'!H13*1000</f>
        <v>623.69816009030865</v>
      </c>
      <c r="I13" s="17">
        <f>'Σύνολο Δαπάνης ανά χώρα προέλ.'!I13/'Αφίξεις ανά χώρα προέλευσης'!I13*1000</f>
        <v>675.7335019780204</v>
      </c>
      <c r="J13" s="7">
        <f>'Σύνολο Δαπάνης ανά χώρα προέλ.'!J13/'Αφίξεις ανά χώρα προέλευσης'!J13*1000</f>
        <v>606.34483811790778</v>
      </c>
      <c r="K13" s="17">
        <v>652.73658243728039</v>
      </c>
    </row>
    <row r="14" spans="1:11" x14ac:dyDescent="0.3">
      <c r="A14" s="23" t="s">
        <v>13</v>
      </c>
      <c r="B14" s="25">
        <f>'Σύνολο Δαπάνης ανά χώρα προέλ.'!B14/'Αφίξεις ανά χώρα προέλευσης'!B14*1000</f>
        <v>642.67919604541396</v>
      </c>
      <c r="C14" s="25">
        <f>'Σύνολο Δαπάνης ανά χώρα προέλ.'!C14/'Αφίξεις ανά χώρα προέλευσης'!C14*1000</f>
        <v>628.61247360889161</v>
      </c>
      <c r="D14" s="25">
        <f>'Σύνολο Δαπάνης ανά χώρα προέλ.'!D14/'Αφίξεις ανά χώρα προέλευσης'!D14*1000</f>
        <v>636.84285326777012</v>
      </c>
      <c r="E14" s="25">
        <f>'Σύνολο Δαπάνης ανά χώρα προέλ.'!E14/'Αφίξεις ανά χώρα προέλευσης'!E14*1000</f>
        <v>681.28868315761918</v>
      </c>
      <c r="F14" s="25">
        <f>'Σύνολο Δαπάνης ανά χώρα προέλ.'!F14/'Αφίξεις ανά χώρα προέλευσης'!F14*1000</f>
        <v>622.2399353597267</v>
      </c>
      <c r="G14" s="25">
        <f>'Σύνολο Δαπάνης ανά χώρα προέλ.'!G14/'Αφίξεις ανά χώρα προέλευσης'!G14*1000</f>
        <v>631.56396455717788</v>
      </c>
      <c r="H14" s="25">
        <f>'Σύνολο Δαπάνης ανά χώρα προέλ.'!H14/'Αφίξεις ανά χώρα προέλευσης'!H14*1000</f>
        <v>547.02707225587199</v>
      </c>
      <c r="I14" s="41">
        <f>'Σύνολο Δαπάνης ανά χώρα προέλ.'!I14/'Αφίξεις ανά χώρα προέλευσης'!I14*1000</f>
        <v>533.01834594808804</v>
      </c>
      <c r="J14" s="25">
        <f>'Σύνολο Δαπάνης ανά χώρα προέλ.'!J14/'Αφίξεις ανά χώρα προέλευσης'!J14*1000</f>
        <v>470.93507422621758</v>
      </c>
      <c r="K14" s="41">
        <f>'Σύνολο Δαπάνης ανά χώρα προέλ.'!K14/'Αφίξεις ανά χώρα προέλευσης'!K14*1000</f>
        <v>635.74446651435289</v>
      </c>
    </row>
    <row r="15" spans="1:11" x14ac:dyDescent="0.3">
      <c r="A15" s="4" t="s">
        <v>15</v>
      </c>
      <c r="B15" s="5">
        <f>'Σύνολο Δαπάνης ανά χώρα προέλ.'!B15/'Αφίξεις ανά χώρα προέλευσης'!B15*1000</f>
        <v>530.01978306570368</v>
      </c>
      <c r="C15" s="5">
        <f>'Σύνολο Δαπάνης ανά χώρα προέλ.'!C15/'Αφίξεις ανά χώρα προέλευσης'!C15*1000</f>
        <v>518.1509712148968</v>
      </c>
      <c r="D15" s="5">
        <f>'Σύνολο Δαπάνης ανά χώρα προέλ.'!D15/'Αφίξεις ανά χώρα προέλευσης'!D15*1000</f>
        <v>571.44765314172946</v>
      </c>
      <c r="E15" s="5">
        <f>'Σύνολο Δαπάνης ανά χώρα προέλ.'!E15/'Αφίξεις ανά χώρα προέλευσης'!E15*1000</f>
        <v>559.04153906835018</v>
      </c>
      <c r="F15" s="5">
        <f>'Σύνολο Δαπάνης ανά χώρα προέλ.'!F15/'Αφίξεις ανά χώρα προέλευσης'!F15*1000</f>
        <v>481.89936412187672</v>
      </c>
      <c r="G15" s="5">
        <f>'Σύνολο Δαπάνης ανά χώρα προέλ.'!G15/'Αφίξεις ανά χώρα προέλευσης'!G15*1000</f>
        <v>500.34054380053738</v>
      </c>
      <c r="H15" s="5">
        <f>'Σύνολο Δαπάνης ανά χώρα προέλ.'!H15/'Αφίξεις ανά χώρα προέλευσης'!H15*1000</f>
        <v>424.66814832685054</v>
      </c>
      <c r="I15" s="5">
        <f>'Σύνολο Δαπάνης ανά χώρα προέλ.'!I15/'Αφίξεις ανά χώρα προέλευσης'!I15*1000</f>
        <v>410.1079687212395</v>
      </c>
      <c r="J15" s="5">
        <f>'Σύνολο Δαπάνης ανά χώρα προέλ.'!J15/'Αφίξεις ανά χώρα προέλευσης'!J15*1000</f>
        <v>392.17920480092613</v>
      </c>
      <c r="K15" s="5">
        <v>415.4887886696626</v>
      </c>
    </row>
    <row r="16" spans="1:11" x14ac:dyDescent="0.3">
      <c r="A16" s="2" t="s">
        <v>20</v>
      </c>
      <c r="B16" s="1">
        <f>'Σύνολο Δαπάνης ανά χώρα προέλ.'!B16/'Αφίξεις ανά χώρα προέλευσης'!B16*1000</f>
        <v>572.10993793725549</v>
      </c>
      <c r="C16" s="1">
        <f>'Σύνολο Δαπάνης ανά χώρα προέλ.'!C16/'Αφίξεις ανά χώρα προέλευσης'!C16*1000</f>
        <v>588.14113353640062</v>
      </c>
      <c r="D16" s="1">
        <f>'Σύνολο Δαπάνης ανά χώρα προέλ.'!D16/'Αφίξεις ανά χώρα προέλευσης'!D16*1000</f>
        <v>636.8572229207482</v>
      </c>
      <c r="E16" s="1">
        <f>'Σύνολο Δαπάνης ανά χώρα προέλ.'!E16/'Αφίξεις ανά χώρα προέλευσης'!E16*1000</f>
        <v>574.90988561607298</v>
      </c>
      <c r="F16" s="1">
        <f>'Σύνολο Δαπάνης ανά χώρα προέλ.'!F16/'Αφίξεις ανά χώρα προέλευσης'!F16*1000</f>
        <v>610.32015073746561</v>
      </c>
      <c r="G16" s="1">
        <f>'Σύνολο Δαπάνης ανά χώρα προέλ.'!G16/'Αφίξεις ανά χώρα προέλευσης'!G16*1000</f>
        <v>598.25215437438987</v>
      </c>
      <c r="H16" s="1">
        <f>'Σύνολο Δαπάνης ανά χώρα προέλ.'!H16/'Αφίξεις ανά χώρα προέλευσης'!H16*1000</f>
        <v>549.31165881248</v>
      </c>
      <c r="I16" s="16">
        <f>'Σύνολο Δαπάνης ανά χώρα προέλ.'!I16/'Αφίξεις ανά χώρα προέλευσης'!I16*1000</f>
        <v>525.28423036544154</v>
      </c>
      <c r="J16" s="16">
        <f>'Σύνολο Δαπάνης ανά χώρα προέλ.'!J16/'Αφίξεις ανά χώρα προέλευσης'!J16*1000</f>
        <v>554.29440920781292</v>
      </c>
      <c r="K16" s="16">
        <v>619.88411827425693</v>
      </c>
    </row>
    <row r="17" spans="1:11" x14ac:dyDescent="0.3">
      <c r="A17" s="6" t="s">
        <v>1</v>
      </c>
      <c r="B17" s="7">
        <f>'Σύνολο Δαπάνης ανά χώρα προέλ.'!B17/'Αφίξεις ανά χώρα προέλευσης'!B17*1000</f>
        <v>690.4075370019566</v>
      </c>
      <c r="C17" s="7">
        <f>'Σύνολο Δαπάνης ανά χώρα προέλ.'!C17/'Αφίξεις ανά χώρα προέλευσης'!C17*1000</f>
        <v>685.62561157747837</v>
      </c>
      <c r="D17" s="7">
        <f>'Σύνολο Δαπάνης ανά χώρα προέλ.'!D17/'Αφίξεις ανά χώρα προέλευσης'!D17*1000</f>
        <v>739.01435604234496</v>
      </c>
      <c r="E17" s="7">
        <f>'Σύνολο Δαπάνης ανά χώρα προέλ.'!E17/'Αφίξεις ανά χώρα προέλευσης'!E17*1000</f>
        <v>733.73834175002105</v>
      </c>
      <c r="F17" s="7">
        <f>'Σύνολο Δαπάνης ανά χώρα προέλ.'!F17/'Αφίξεις ανά χώρα προέλευσης'!F17*1000</f>
        <v>743.10163917322996</v>
      </c>
      <c r="G17" s="7">
        <f>'Σύνολο Δαπάνης ανά χώρα προέλ.'!G17/'Αφίξεις ανά χώρα προέλευσης'!G17*1000</f>
        <v>842.4339464593445</v>
      </c>
      <c r="H17" s="7">
        <f>'Σύνολο Δαπάνης ανά χώρα προέλ.'!H17/'Αφίξεις ανά χώρα προέλευσης'!H17*1000</f>
        <v>671.65084405568189</v>
      </c>
      <c r="I17" s="17">
        <f>'Σύνολο Δαπάνης ανά χώρα προέλ.'!I17/'Αφίξεις ανά χώρα προέλευσης'!I17*1000</f>
        <v>687.76519449094974</v>
      </c>
      <c r="J17" s="17">
        <f>'Σύνολο Δαπάνης ανά χώρα προέλ.'!J17/'Αφίξεις ανά χώρα προέλευσης'!J17*1000</f>
        <v>658.30929979750329</v>
      </c>
      <c r="K17" s="17">
        <v>732.76307630757356</v>
      </c>
    </row>
    <row r="18" spans="1:11" x14ac:dyDescent="0.3">
      <c r="A18" s="2" t="s">
        <v>7</v>
      </c>
      <c r="B18" s="1">
        <f>'Σύνολο Δαπάνης ανά χώρα προέλ.'!B18/'Αφίξεις ανά χώρα προέλευσης'!B18*1000</f>
        <v>417.2739075990246</v>
      </c>
      <c r="C18" s="1">
        <f>'Σύνολο Δαπάνης ανά χώρα προέλ.'!C18/'Αφίξεις ανά χώρα προέλευσης'!C18*1000</f>
        <v>319.04852256006092</v>
      </c>
      <c r="D18" s="1">
        <f>'Σύνολο Δαπάνης ανά χώρα προέλ.'!D18/'Αφίξεις ανά χώρα προέλευσης'!D18*1000</f>
        <v>415.61960711123464</v>
      </c>
      <c r="E18" s="1">
        <f>'Σύνολο Δαπάνης ανά χώρα προέλ.'!E18/'Αφίξεις ανά χώρα προέλευσης'!E18*1000</f>
        <v>434.96019707825042</v>
      </c>
      <c r="F18" s="1">
        <f>'Σύνολο Δαπάνης ανά χώρα προέλ.'!F18/'Αφίξεις ανά χώρα προέλευσης'!F18*1000</f>
        <v>345.61831636793954</v>
      </c>
      <c r="G18" s="1">
        <f>'Σύνολο Δαπάνης ανά χώρα προέλ.'!G18/'Αφίξεις ανά χώρα προέλευσης'!G18*1000</f>
        <v>331.30368376924207</v>
      </c>
      <c r="H18" s="1">
        <f>'Σύνολο Δαπάνης ανά χώρα προέλ.'!H18/'Αφίξεις ανά χώρα προέλευσης'!H18*1000</f>
        <v>381.29819512527905</v>
      </c>
      <c r="I18" s="16">
        <f>'Σύνολο Δαπάνης ανά χώρα προέλ.'!I18/'Αφίξεις ανά χώρα προέλευσης'!I18*1000</f>
        <v>325.8644459608127</v>
      </c>
      <c r="J18" s="16">
        <f>'Σύνολο Δαπάνης ανά χώρα προέλ.'!J18/'Αφίξεις ανά χώρα προέλευσης'!J18*1000</f>
        <v>323.89033020056166</v>
      </c>
      <c r="K18" s="16">
        <v>350.29407594510519</v>
      </c>
    </row>
    <row r="19" spans="1:11" x14ac:dyDescent="0.3">
      <c r="A19" s="6" t="s">
        <v>21</v>
      </c>
      <c r="B19" s="7">
        <f>'Σύνολο Δαπάνης ανά χώρα προέλ.'!B19/'Αφίξεις ανά χώρα προέλευσης'!B19*1000</f>
        <v>537.67495285871848</v>
      </c>
      <c r="C19" s="7">
        <f>'Σύνολο Δαπάνης ανά χώρα προέλ.'!C19/'Αφίξεις ανά χώρα προέλευσης'!C19*1000</f>
        <v>563.98305978502049</v>
      </c>
      <c r="D19" s="7">
        <f>'Σύνολο Δαπάνης ανά χώρα προέλ.'!D19/'Αφίξεις ανά χώρα προέλευσης'!D19*1000</f>
        <v>595.83263175671448</v>
      </c>
      <c r="E19" s="7">
        <f>'Σύνολο Δαπάνης ανά χώρα προέλ.'!E19/'Αφίξεις ανά χώρα προέλευσης'!E19*1000</f>
        <v>615.2699886669883</v>
      </c>
      <c r="F19" s="7">
        <f>'Σύνολο Δαπάνης ανά χώρα προέλ.'!F19/'Αφίξεις ανά χώρα προέλευσης'!F19*1000</f>
        <v>594.3877946170312</v>
      </c>
      <c r="G19" s="7">
        <f>'Σύνολο Δαπάνης ανά χώρα προέλ.'!G19/'Αφίξεις ανά χώρα προέλευσης'!G19*1000</f>
        <v>627.67708555548927</v>
      </c>
      <c r="H19" s="7">
        <f>'Σύνολο Δαπάνης ανά χώρα προέλ.'!H19/'Αφίξεις ανά χώρα προέλευσης'!H19*1000</f>
        <v>535.59067274734207</v>
      </c>
      <c r="I19" s="17">
        <f>'Σύνολο Δαπάνης ανά χώρα προέλ.'!I19/'Αφίξεις ανά χώρα προέλευσης'!I19*1000</f>
        <v>550.71012621538296</v>
      </c>
      <c r="J19" s="17">
        <f>'Σύνολο Δαπάνης ανά χώρα προέλ.'!J19/'Αφίξεις ανά χώρα προέλευσης'!J19*1000</f>
        <v>547.47954771479226</v>
      </c>
      <c r="K19" s="17">
        <v>626.31115071283091</v>
      </c>
    </row>
    <row r="20" spans="1:11" x14ac:dyDescent="0.3">
      <c r="A20" s="2" t="s">
        <v>8</v>
      </c>
      <c r="B20" s="1">
        <f>'Σύνολο Δαπάνης ανά χώρα προέλ.'!B20/'Αφίξεις ανά χώρα προέλευσης'!B20*1000</f>
        <v>543.44546274445986</v>
      </c>
      <c r="C20" s="1">
        <f>'Σύνολο Δαπάνης ανά χώρα προέλ.'!C20/'Αφίξεις ανά χώρα προέλευσης'!C20*1000</f>
        <v>534.93768397835413</v>
      </c>
      <c r="D20" s="1">
        <f>'Σύνολο Δαπάνης ανά χώρα προέλ.'!D20/'Αφίξεις ανά χώρα προέλευσης'!D20*1000</f>
        <v>514.27060988942549</v>
      </c>
      <c r="E20" s="1">
        <f>'Σύνολο Δαπάνης ανά χώρα προέλ.'!E20/'Αφίξεις ανά χώρα προέλευσης'!E20*1000</f>
        <v>532.01616871214821</v>
      </c>
      <c r="F20" s="1">
        <f>'Σύνολο Δαπάνης ανά χώρα προέλ.'!F20/'Αφίξεις ανά χώρα προέλευσης'!F20*1000</f>
        <v>451.70192794513616</v>
      </c>
      <c r="G20" s="1">
        <f>'Σύνολο Δαπάνης ανά χώρα προέλ.'!G20/'Αφίξεις ανά χώρα προέλευσης'!G20*1000</f>
        <v>461.63103154539459</v>
      </c>
      <c r="H20" s="1">
        <f>'Σύνολο Δαπάνης ανά χώρα προέλ.'!H20/'Αφίξεις ανά χώρα προέλευσης'!H20*1000</f>
        <v>439.18960799911525</v>
      </c>
      <c r="I20" s="16">
        <f>'Σύνολο Δαπάνης ανά χώρα προέλ.'!I20/'Αφίξεις ανά χώρα προέλευσης'!I20*1000</f>
        <v>389.51319689567993</v>
      </c>
      <c r="J20" s="16">
        <f>'Σύνολο Δαπάνης ανά χώρα προέλ.'!J20/'Αφίξεις ανά χώρα προέλευσης'!J20*1000</f>
        <v>439.58204012214873</v>
      </c>
      <c r="K20" s="16">
        <v>463.6760627833695</v>
      </c>
    </row>
    <row r="21" spans="1:11" x14ac:dyDescent="0.3">
      <c r="A21" s="22" t="s">
        <v>13</v>
      </c>
      <c r="B21" s="24">
        <f>'Σύνολο Δαπάνης ανά χώρα προέλ.'!B21/'Αφίξεις ανά χώρα προέλευσης'!B21*1000</f>
        <v>297.61741111771124</v>
      </c>
      <c r="C21" s="24">
        <f>'Σύνολο Δαπάνης ανά χώρα προέλ.'!C21/'Αφίξεις ανά χώρα προέλευσης'!C21*1000</f>
        <v>285.38716852948096</v>
      </c>
      <c r="D21" s="24">
        <f>'Σύνολο Δαπάνης ανά χώρα προέλ.'!D21/'Αφίξεις ανά χώρα προέλευσης'!D21*1000</f>
        <v>260.57466845927036</v>
      </c>
      <c r="E21" s="24">
        <f>'Σύνολο Δαπάνης ανά χώρα προέλ.'!E21/'Αφίξεις ανά χώρα προέλευσης'!E21*1000</f>
        <v>297.81705104904933</v>
      </c>
      <c r="F21" s="24">
        <f>'Σύνολο Δαπάνης ανά χώρα προέλ.'!F21/'Αφίξεις ανά χώρα προέλευσης'!F21*1000</f>
        <v>244.63120900998251</v>
      </c>
      <c r="G21" s="24">
        <f>'Σύνολο Δαπάνης ανά χώρα προέλ.'!G21/'Αφίξεις ανά χώρα προέλευσης'!G21*1000</f>
        <v>223.94744325833932</v>
      </c>
      <c r="H21" s="24">
        <f>'Σύνολο Δαπάνης ανά χώρα προέλ.'!H21/'Αφίξεις ανά χώρα προέλευσης'!H21*1000</f>
        <v>205.62467013482987</v>
      </c>
      <c r="I21" s="42">
        <f>'Σύνολο Δαπάνης ανά χώρα προέλ.'!I21/'Αφίξεις ανά χώρα προέλευσης'!I21*1000</f>
        <v>169.6356276474832</v>
      </c>
      <c r="J21" s="42">
        <f>'Σύνολο Δαπάνης ανά χώρα προέλ.'!J21/'Αφίξεις ανά χώρα προέλευσης'!J21*1000</f>
        <v>198.22829675714081</v>
      </c>
      <c r="K21" s="42">
        <f>'Σύνολο Δαπάνης ανά χώρα προέλ.'!K21/'Αφίξεις ανά χώρα προέλευσης'!K21*1000</f>
        <v>176.713675501886</v>
      </c>
    </row>
    <row r="22" spans="1:11" x14ac:dyDescent="0.3">
      <c r="A22" s="4" t="s">
        <v>13</v>
      </c>
      <c r="B22" s="5">
        <f>'Σύνολο Δαπάνης ανά χώρα προέλ.'!B22/'Αφίξεις ανά χώρα προέλευσης'!B22*1000</f>
        <v>605.31313318383866</v>
      </c>
      <c r="C22" s="5">
        <f>'Σύνολο Δαπάνης ανά χώρα προέλ.'!C22/'Αφίξεις ανά χώρα προέλευσης'!C22*1000</f>
        <v>596.85827060719168</v>
      </c>
      <c r="D22" s="5">
        <f>'Σύνολο Δαπάνης ανά χώρα προέλ.'!D22/'Αφίξεις ανά χώρα προέλευσης'!D22*1000</f>
        <v>604.84601989963551</v>
      </c>
      <c r="E22" s="5">
        <f>'Σύνολο Δαπάνης ανά χώρα προέλ.'!E22/'Αφίξεις ανά χώρα προέλευσης'!E22*1000</f>
        <v>612.34790372497719</v>
      </c>
      <c r="F22" s="5">
        <f>'Σύνολο Δαπάνης ανά χώρα προέλ.'!F22/'Αφίξεις ανά χώρα προέλευσης'!F22*1000</f>
        <v>542.13374435365063</v>
      </c>
      <c r="G22" s="5">
        <f>'Σύνολο Δαπάνης ανά χώρα προέλ.'!G22/'Αφίξεις ανά χώρα προέλευσης'!G22*1000</f>
        <v>495.74282156324693</v>
      </c>
      <c r="H22" s="5">
        <f>'Σύνολο Δαπάνης ανά χώρα προέλ.'!H22/'Αφίξεις ανά χώρα προέλευσης'!H22*1000</f>
        <v>481.61434933181943</v>
      </c>
      <c r="I22" s="15">
        <f>'Σύνολο Δαπάνης ανά χώρα προέλ.'!I22/'Αφίξεις ανά χώρα προέλευσης'!I22*1000</f>
        <v>502.88148279338571</v>
      </c>
      <c r="J22" s="15">
        <f>'Σύνολο Δαπάνης ανά χώρα προέλ.'!J22/'Αφίξεις ανά χώρα προέλευσης'!J22*1000</f>
        <v>532.3040097194538</v>
      </c>
      <c r="K22" s="15">
        <v>579.34924841695033</v>
      </c>
    </row>
    <row r="23" spans="1:11" x14ac:dyDescent="0.3">
      <c r="A23" s="2" t="s">
        <v>9</v>
      </c>
      <c r="B23" s="1">
        <f>'Σύνολο Δαπάνης ανά χώρα προέλ.'!B23/'Αφίξεις ανά χώρα προέλευσης'!B23*1000</f>
        <v>323.0840658614365</v>
      </c>
      <c r="C23" s="1">
        <f>'Σύνολο Δαπάνης ανά χώρα προέλ.'!C23/'Αφίξεις ανά χώρα προέλευσης'!C23*1000</f>
        <v>297.39221909272862</v>
      </c>
      <c r="D23" s="1">
        <f>'Σύνολο Δαπάνης ανά χώρα προέλ.'!D23/'Αφίξεις ανά χώρα προέλευσης'!D23*1000</f>
        <v>313.98047803245851</v>
      </c>
      <c r="E23" s="1">
        <f>'Σύνολο Δαπάνης ανά χώρα προέλ.'!E23/'Αφίξεις ανά χώρα προέλευσης'!E23*1000</f>
        <v>330.5645116559167</v>
      </c>
      <c r="F23" s="1">
        <f>'Σύνολο Δαπάνης ανά χώρα προέλ.'!F23/'Αφίξεις ανά χώρα προέλευσης'!F23*1000</f>
        <v>293.48862523509621</v>
      </c>
      <c r="G23" s="1">
        <f>'Σύνολο Δαπάνης ανά χώρα προέλ.'!G23/'Αφίξεις ανά χώρα προέλευσης'!G23*1000</f>
        <v>298.92374944035168</v>
      </c>
      <c r="H23" s="1">
        <f>'Σύνολο Δαπάνης ανά χώρα προέλ.'!H23/'Αφίξεις ανά χώρα προέλευσης'!H23*1000</f>
        <v>235.64404642090298</v>
      </c>
      <c r="I23" s="16">
        <f>'Σύνολο Δαπάνης ανά χώρα προέλ.'!I23/'Αφίξεις ανά χώρα προέλευσης'!I23*1000</f>
        <v>229.24821065738732</v>
      </c>
      <c r="J23" s="16">
        <f>'Σύνολο Δαπάνης ανά χώρα προέλ.'!J23/'Αφίξεις ανά χώρα προέλευσης'!J23*1000</f>
        <v>239.5137619142217</v>
      </c>
      <c r="K23" s="16">
        <v>224.86991801916167</v>
      </c>
    </row>
    <row r="24" spans="1:11" x14ac:dyDescent="0.3">
      <c r="A24" s="6" t="s">
        <v>12</v>
      </c>
      <c r="B24" s="7">
        <f>'Σύνολο Δαπάνης ανά χώρα προέλ.'!B24/'Αφίξεις ανά χώρα προέλευσης'!B24*1000</f>
        <v>1357.0589612167864</v>
      </c>
      <c r="C24" s="7">
        <f>'Σύνολο Δαπάνης ανά χώρα προέλ.'!C24/'Αφίξεις ανά χώρα προέλευσης'!C24*1000</f>
        <v>1420.3774806541348</v>
      </c>
      <c r="D24" s="7">
        <f>'Σύνολο Δαπάνης ανά χώρα προέλ.'!D24/'Αφίξεις ανά χώρα προέλευσης'!D24*1000</f>
        <v>1327.2904041475397</v>
      </c>
      <c r="E24" s="7">
        <f>'Σύνολο Δαπάνης ανά χώρα προέλ.'!E24/'Αφίξεις ανά χώρα προέλευσης'!E24*1000</f>
        <v>1369.5889583381745</v>
      </c>
      <c r="F24" s="7">
        <f>'Σύνολο Δαπάνης ανά χώρα προέλ.'!F24/'Αφίξεις ανά χώρα προέλευσης'!F24*1000</f>
        <v>1304.9940245028158</v>
      </c>
      <c r="G24" s="7">
        <f>'Σύνολο Δαπάνης ανά χώρα προέλ.'!G24/'Αφίξεις ανά χώρα προέλευσης'!G24*1000</f>
        <v>1295.0096525518115</v>
      </c>
      <c r="H24" s="7">
        <f>'Σύνολο Δαπάνης ανά χώρα προέλ.'!H24/'Αφίξεις ανά χώρα προέλευσης'!H24*1000</f>
        <v>1075.5999066017214</v>
      </c>
      <c r="I24" s="17">
        <f>'Σύνολο Δαπάνης ανά χώρα προέλ.'!I24/'Αφίξεις ανά χώρα προέλευσης'!I24*1000</f>
        <v>1218.3495975342996</v>
      </c>
      <c r="J24" s="17">
        <f>'Σύνολο Δαπάνης ανά χώρα προέλ.'!J24/'Αφίξεις ανά χώρα προέλευσης'!J24*1000</f>
        <v>1123.7866460773278</v>
      </c>
      <c r="K24" s="17">
        <v>1095.4327344259971</v>
      </c>
    </row>
    <row r="25" spans="1:11" x14ac:dyDescent="0.3">
      <c r="A25" s="2" t="s">
        <v>10</v>
      </c>
      <c r="B25" s="1">
        <f>'Σύνολο Δαπάνης ανά χώρα προέλ.'!B25/'Αφίξεις ανά χώρα προέλευσης'!B25*1000</f>
        <v>965.6834220662563</v>
      </c>
      <c r="C25" s="1">
        <f>'Σύνολο Δαπάνης ανά χώρα προέλ.'!C25/'Αφίξεις ανά χώρα προέλευσης'!C25*1000</f>
        <v>966.59482069876344</v>
      </c>
      <c r="D25" s="1">
        <f>'Σύνολο Δαπάνης ανά χώρα προέλ.'!D25/'Αφίξεις ανά χώρα προέλευσης'!D25*1000</f>
        <v>990.99658567518861</v>
      </c>
      <c r="E25" s="1">
        <f>'Σύνολο Δαπάνης ανά χώρα προέλ.'!E25/'Αφίξεις ανά χώρα προέλευσης'!E25*1000</f>
        <v>961.30419286788242</v>
      </c>
      <c r="F25" s="1">
        <f>'Σύνολο Δαπάνης ανά χώρα προέλ.'!F25/'Αφίξεις ανά χώρα προέλευσης'!F25*1000</f>
        <v>896.05687978020342</v>
      </c>
      <c r="G25" s="1">
        <f>'Σύνολο Δαπάνης ανά χώρα προέλ.'!G25/'Αφίξεις ανά χώρα προέλευσης'!G25*1000</f>
        <v>957.86790697436652</v>
      </c>
      <c r="H25" s="1">
        <f>'Σύνολο Δαπάνης ανά χώρα προέλ.'!H25/'Αφίξεις ανά χώρα προέλευσης'!H25*1000</f>
        <v>767.67328413064968</v>
      </c>
      <c r="I25" s="16">
        <f>'Σύνολο Δαπάνης ανά χώρα προέλ.'!I25/'Αφίξεις ανά χώρα προέλευσης'!I25*1000</f>
        <v>760.2487681876097</v>
      </c>
      <c r="J25" s="16">
        <f>'Σύνολο Δαπάνης ανά χώρα προέλ.'!J25/'Αφίξεις ανά χώρα προέλευσης'!J25*1000</f>
        <v>767.03902544862467</v>
      </c>
      <c r="K25" s="16">
        <v>855.6014305590503</v>
      </c>
    </row>
    <row r="26" spans="1:11" x14ac:dyDescent="0.3">
      <c r="A26" s="6" t="s">
        <v>11</v>
      </c>
      <c r="B26" s="7">
        <f>'Σύνολο Δαπάνης ανά χώρα προέλ.'!B26/'Αφίξεις ανά χώρα προέλευσης'!B26*1000</f>
        <v>1202.0032370188121</v>
      </c>
      <c r="C26" s="7">
        <f>'Σύνολο Δαπάνης ανά χώρα προέλ.'!C26/'Αφίξεις ανά χώρα προέλευσης'!C26*1000</f>
        <v>1098.5573075015122</v>
      </c>
      <c r="D26" s="7">
        <f>'Σύνολο Δαπάνης ανά χώρα προέλ.'!D26/'Αφίξεις ανά χώρα προέλευσης'!D26*1000</f>
        <v>1139.3493440903937</v>
      </c>
      <c r="E26" s="7">
        <f>'Σύνολο Δαπάνης ανά χώρα προέλ.'!E26/'Αφίξεις ανά χώρα προέλευσης'!E26*1000</f>
        <v>1218.7914515990742</v>
      </c>
      <c r="F26" s="7">
        <f>'Σύνολο Δαπάνης ανά χώρα προέλ.'!F26/'Αφίξεις ανά χώρα προέλευσης'!F26*1000</f>
        <v>1106.811213257346</v>
      </c>
      <c r="G26" s="7">
        <f>'Σύνολο Δαπάνης ανά χώρα προέλ.'!G26/'Αφίξεις ανά χώρα προέλευσης'!G26*1000</f>
        <v>1257.3626519658087</v>
      </c>
      <c r="H26" s="7">
        <f>'Σύνολο Δαπάνης ανά χώρα προέλ.'!H26/'Αφίξεις ανά χώρα προέλευσης'!H26*1000</f>
        <v>934.86646639987248</v>
      </c>
      <c r="I26" s="17">
        <f>'Σύνολο Δαπάνης ανά χώρα προέλ.'!I26/'Αφίξεις ανά χώρα προέλευσης'!I26*1000</f>
        <v>941.01079751792349</v>
      </c>
      <c r="J26" s="17">
        <f>'Σύνολο Δαπάνης ανά χώρα προέλ.'!J26/'Αφίξεις ανά χώρα προέλευσης'!J26*1000</f>
        <v>947.71971898363938</v>
      </c>
      <c r="K26" s="17">
        <v>1008.1750017811886</v>
      </c>
    </row>
    <row r="27" spans="1:11" x14ac:dyDescent="0.3">
      <c r="A27" s="2" t="s">
        <v>22</v>
      </c>
      <c r="B27" s="1">
        <f>'Σύνολο Δαπάνης ανά χώρα προέλ.'!B27/'Αφίξεις ανά χώρα προέλευσης'!B27*1000</f>
        <v>1185.1018101942516</v>
      </c>
      <c r="C27" s="1">
        <f>'Σύνολο Δαπάνης ανά χώρα προέλ.'!C27/'Αφίξεις ανά χώρα προέλευσης'!C27*1000</f>
        <v>1207.073307097422</v>
      </c>
      <c r="D27" s="1">
        <f>'Σύνολο Δαπάνης ανά χώρα προέλ.'!D27/'Αφίξεις ανά χώρα προέλευσης'!D27*1000</f>
        <v>1281.2590219487022</v>
      </c>
      <c r="E27" s="1">
        <f>'Σύνολο Δαπάνης ανά χώρα προέλ.'!E27/'Αφίξεις ανά χώρα προέλευσης'!E27*1000</f>
        <v>1388.261339046599</v>
      </c>
      <c r="F27" s="1">
        <f>'Σύνολο Δαπάνης ανά χώρα προέλ.'!F27/'Αφίξεις ανά χώρα προέλευσης'!F27*1000</f>
        <v>1125.3201528949155</v>
      </c>
      <c r="G27" s="1">
        <f>'Σύνολο Δαπάνης ανά χώρα προέλ.'!G27/'Αφίξεις ανά χώρα προέλευσης'!G27*1000</f>
        <v>1221.7120774112857</v>
      </c>
      <c r="H27" s="1">
        <f>'Σύνολο Δαπάνης ανά χώρα προέλ.'!H27/'Αφίξεις ανά χώρα προέλευσης'!H27*1000</f>
        <v>925.33676013480363</v>
      </c>
      <c r="I27" s="16">
        <f>'Σύνολο Δαπάνης ανά χώρα προέλ.'!I27/'Αφίξεις ανά χώρα προέλευσης'!I27*1000</f>
        <v>903.22645827124086</v>
      </c>
      <c r="J27" s="16">
        <f>'Σύνολο Δαπάνης ανά χώρα προέλ.'!J27/'Αφίξεις ανά χώρα προέλευσης'!J27*1000</f>
        <v>1054.3778000746011</v>
      </c>
      <c r="K27" s="16">
        <v>1067.8786305082633</v>
      </c>
    </row>
    <row r="28" spans="1:11" x14ac:dyDescent="0.3">
      <c r="A28" s="6" t="s">
        <v>23</v>
      </c>
      <c r="B28" s="7">
        <f>'Σύνολο Δαπάνης ανά χώρα προέλ.'!B28/'Αφίξεις ανά χώρα προέλευσης'!B28*1000</f>
        <v>1099.0668980296475</v>
      </c>
      <c r="C28" s="7">
        <f>'Σύνολο Δαπάνης ανά χώρα προέλ.'!C28/'Αφίξεις ανά χώρα προέλευσης'!C28*1000</f>
        <v>1005.4613730339361</v>
      </c>
      <c r="D28" s="7">
        <f>'Σύνολο Δαπάνης ανά χώρα προέλ.'!D28/'Αφίξεις ανά χώρα προέλευσης'!D28*1000</f>
        <v>1079.0306611780925</v>
      </c>
      <c r="E28" s="7">
        <f>'Σύνολο Δαπάνης ανά χώρα προέλ.'!E28/'Αφίξεις ανά χώρα προέλευσης'!E28*1000</f>
        <v>989.39438288537008</v>
      </c>
      <c r="F28" s="7">
        <f>'Σύνολο Δαπάνης ανά χώρα προέλ.'!F28/'Αφίξεις ανά χώρα προέλευσης'!F28*1000</f>
        <v>925.18905928294782</v>
      </c>
      <c r="G28" s="7">
        <f>'Σύνολο Δαπάνης ανά χώρα προέλ.'!G28/'Αφίξεις ανά χώρα προέλευσης'!G28*1000</f>
        <v>821.58414084545495</v>
      </c>
      <c r="H28" s="7">
        <f>'Σύνολο Δαπάνης ανά χώρα προέλ.'!H28/'Αφίξεις ανά χώρα προέλευσης'!H28*1000</f>
        <v>732.29034294907319</v>
      </c>
      <c r="I28" s="17">
        <f>'Σύνολο Δαπάνης ανά χώρα προέλ.'!I28/'Αφίξεις ανά χώρα προέλευσης'!I28*1000</f>
        <v>710.24874844351723</v>
      </c>
      <c r="J28" s="17">
        <f>'Σύνολο Δαπάνης ανά χώρα προέλ.'!J28/'Αφίξεις ανά χώρα προέλευσης'!J28*1000</f>
        <v>654.78254149509212</v>
      </c>
      <c r="K28" s="17">
        <v>743.54990564095522</v>
      </c>
    </row>
    <row r="29" spans="1:11" x14ac:dyDescent="0.3">
      <c r="A29" s="2" t="s">
        <v>13</v>
      </c>
      <c r="B29" s="1">
        <f>'Σύνολο Δαπάνης ανά χώρα προέλ.'!B29/'Αφίξεις ανά χώρα προέλευσης'!B29*1000</f>
        <v>380.78656499309699</v>
      </c>
      <c r="C29" s="1">
        <f>'Σύνολο Δαπάνης ανά χώρα προέλ.'!C29/'Αφίξεις ανά χώρα προέλευσης'!C29*1000</f>
        <v>382.74217786991022</v>
      </c>
      <c r="D29" s="1">
        <f>'Σύνολο Δαπάνης ανά χώρα προέλ.'!D29/'Αφίξεις ανά χώρα προέλευσης'!D29*1000</f>
        <v>389.54720615517232</v>
      </c>
      <c r="E29" s="1">
        <f>'Σύνολο Δαπάνης ανά χώρα προέλ.'!E29/'Αφίξεις ανά χώρα προέλευσης'!E29*1000</f>
        <v>382.12382510834829</v>
      </c>
      <c r="F29" s="1">
        <f>'Σύνολο Δαπάνης ανά χώρα προέλ.'!F29/'Αφίξεις ανά χώρα προέλευσης'!F29*1000</f>
        <v>359.49039753193779</v>
      </c>
      <c r="G29" s="1">
        <f>'Σύνολο Δαπάνης ανά χώρα προέλ.'!G29/'Αφίξεις ανά χώρα προέλευσης'!G29*1000</f>
        <v>315.61431620906495</v>
      </c>
      <c r="H29" s="1">
        <f>'Σύνολο Δαπάνης ανά χώρα προέλ.'!H29/'Αφίξεις ανά χώρα προέλευσης'!H29*1000</f>
        <v>350.84894764376838</v>
      </c>
      <c r="I29" s="16">
        <f>'Σύνολο Δαπάνης ανά χώρα προέλ.'!I29/'Αφίξεις ανά χώρα προέλευσης'!I29*1000</f>
        <v>372.05749305481146</v>
      </c>
      <c r="J29" s="16">
        <f>'Σύνολο Δαπάνης ανά χώρα προέλ.'!J29/'Αφίξεις ανά χώρα προέλευσης'!J29*1000</f>
        <v>385.44479054394719</v>
      </c>
      <c r="K29" s="16">
        <f>'Σύνολο Δαπάνης ανά χώρα προέλ.'!K29/'Αφίξεις ανά χώρα προέλευσης'!K29*1000</f>
        <v>440.66750317848636</v>
      </c>
    </row>
    <row r="30" spans="1:11" x14ac:dyDescent="0.3">
      <c r="A30" s="27" t="s">
        <v>27</v>
      </c>
      <c r="B30" s="21">
        <f>'Σύνολο Δαπάνης ανά χώρα προέλ.'!B30/'Αφίξεις ανά χώρα προέλευσης'!B30*1000</f>
        <v>640.43123351781685</v>
      </c>
      <c r="C30" s="21">
        <f>'Σύνολο Δαπάνης ανά χώρα προέλ.'!C30/'Αφίξεις ανά χώρα προέλευσης'!C30*1000</f>
        <v>639.46977388503672</v>
      </c>
      <c r="D30" s="21">
        <f>'Σύνολο Δαπάνης ανά χώρα προέλ.'!D30/'Αφίξεις ανά χώρα προέλευσης'!D30*1000</f>
        <v>646.0346472034779</v>
      </c>
      <c r="E30" s="21">
        <f>'Σύνολο Δαπάνης ανά χώρα προέλ.'!E30/'Αφίξεις ανά χώρα προέλευσης'!E30*1000</f>
        <v>653.30837133484386</v>
      </c>
      <c r="F30" s="21">
        <f>'Σύνολο Δαπάνης ανά χώρα προέλ.'!F30/'Αφίξεις ανά χώρα προέλευσης'!F30*1000</f>
        <v>590.24035283784701</v>
      </c>
      <c r="G30" s="21">
        <f>'Σύνολο Δαπάνης ανά χώρα προέλ.'!G30/'Αφίξεις ανά χώρα προέλευσης'!G30*1000</f>
        <v>579.64029209123998</v>
      </c>
      <c r="H30" s="21">
        <f>'Σύνολο Δαπάνης ανά χώρα προέλ.'!H30/'Αφίξεις ανά χώρα προέλευσης'!H30*1000</f>
        <v>514.09718488264559</v>
      </c>
      <c r="I30" s="21">
        <f>'Σύνολο Δαπάνης ανά χώρα προέλ.'!I30/'Αφίξεις ανά χώρα προέλευσης'!I30*1000</f>
        <v>522.25946038736049</v>
      </c>
      <c r="J30" s="21">
        <f>'Σύνολο Δαπάνης ανά χώρα προέλ.'!J30/'Αφίξεις ανά χώρα προέλευσης'!J30*1000</f>
        <v>519.64610214871004</v>
      </c>
      <c r="K30" s="21">
        <f>'Σύνολο Δαπάνης ανά χώρα προέλ.'!K30/'Αφίξεις ανά χώρα προέλευσης'!K30*1000</f>
        <v>563.98185345277579</v>
      </c>
    </row>
    <row r="31" spans="1:11" x14ac:dyDescent="0.3">
      <c r="A31" s="47" t="s">
        <v>38</v>
      </c>
      <c r="B31" s="47"/>
      <c r="C31" s="47"/>
    </row>
    <row r="32" spans="1:11" x14ac:dyDescent="0.3">
      <c r="A32" s="47" t="s">
        <v>32</v>
      </c>
      <c r="B32" s="47"/>
      <c r="C32" s="47"/>
    </row>
    <row r="33" spans="2:8" x14ac:dyDescent="0.3">
      <c r="H33" s="31"/>
    </row>
    <row r="35" spans="2:8" x14ac:dyDescent="0.3">
      <c r="B35" s="40"/>
    </row>
  </sheetData>
  <mergeCells count="3">
    <mergeCell ref="A31:C31"/>
    <mergeCell ref="A32:C32"/>
    <mergeCell ref="A3:K3"/>
  </mergeCells>
  <pageMargins left="0.7" right="0.7" top="0.75" bottom="0.75" header="0.3" footer="0.3"/>
  <pageSetup paperSize="9" orientation="landscape" verticalDpi="597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3:K36"/>
  <sheetViews>
    <sheetView showGridLines="0"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26.5546875" bestFit="1" customWidth="1"/>
  </cols>
  <sheetData>
    <row r="3" spans="1:11" x14ac:dyDescent="0.3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3">
      <c r="A4" s="43" t="s">
        <v>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5">
        <v>2016</v>
      </c>
      <c r="I4" s="45">
        <v>2017</v>
      </c>
      <c r="J4" s="45">
        <v>2018</v>
      </c>
      <c r="K4" s="45">
        <v>2019</v>
      </c>
    </row>
    <row r="5" spans="1:11" x14ac:dyDescent="0.3">
      <c r="A5" s="4" t="s">
        <v>14</v>
      </c>
      <c r="B5" s="15">
        <f>'Σύνολο Δαπάνης ανά χώρα προέλ.'!B5/'Διανυκτ. ανά χώρα προέλευσης'!B5*1000</f>
        <v>66.80589434938679</v>
      </c>
      <c r="C5" s="15">
        <f>'Σύνολο Δαπάνης ανά χώρα προέλ.'!C5/'Διανυκτ. ανά χώρα προέλευσης'!C5*1000</f>
        <v>67.486979643999945</v>
      </c>
      <c r="D5" s="15">
        <f>'Σύνολο Δαπάνης ανά χώρα προέλ.'!D5/'Διανυκτ. ανά χώρα προέλευσης'!D5*1000</f>
        <v>66.57302318015698</v>
      </c>
      <c r="E5" s="15">
        <f>'Σύνολο Δαπάνης ανά χώρα προέλ.'!E5/'Διανυκτ. ανά χώρα προέλευσης'!E5*1000</f>
        <v>68.771473755051488</v>
      </c>
      <c r="F5" s="15">
        <f>'Σύνολο Δαπάνης ανά χώρα προέλ.'!F5/'Διανυκτ. ανά χώρα προέλευσης'!F5*1000</f>
        <v>69.178833287303604</v>
      </c>
      <c r="G5" s="15">
        <f>'Σύνολο Δαπάνης ανά χώρα προέλ.'!G5/'Διανυκτ. ανά χώρα προέλευσης'!G5*1000</f>
        <v>73.0778942929782</v>
      </c>
      <c r="H5" s="30">
        <f>'Σύνολο Δαπάνης ανά χώρα προέλ.'!H5/'Διανυκτ. ανά χώρα προέλευσης'!H5*1000</f>
        <v>65.922442457838272</v>
      </c>
      <c r="I5" s="30">
        <f>'Σύνολο Δαπάνης ανά χώρα προέλ.'!I5/'Διανυκτ. ανά χώρα προέλευσης'!I5*1000</f>
        <v>68.397163265106585</v>
      </c>
      <c r="J5" s="30">
        <f>'Σύνολο Δαπάνης ανά χώρα προέλ.'!J5/'Διανυκτ. ανά χώρα προέλευσης'!J5*1000</f>
        <v>68.767311109775775</v>
      </c>
      <c r="K5" s="30">
        <v>79.242226052915839</v>
      </c>
    </row>
    <row r="6" spans="1:11" x14ac:dyDescent="0.3">
      <c r="A6" s="2" t="s">
        <v>17</v>
      </c>
      <c r="B6" s="16">
        <f>'Σύνολο Δαπάνης ανά χώρα προέλ.'!B6/'Διανυκτ. ανά χώρα προέλευσης'!B6*1000</f>
        <v>78.497988075908481</v>
      </c>
      <c r="C6" s="16">
        <f>'Σύνολο Δαπάνης ανά χώρα προέλ.'!C6/'Διανυκτ. ανά χώρα προέλευσης'!C6*1000</f>
        <v>76.553041726799833</v>
      </c>
      <c r="D6" s="16">
        <f>'Σύνολο Δαπάνης ανά χώρα προέλ.'!D6/'Διανυκτ. ανά χώρα προέλευσης'!D6*1000</f>
        <v>82.211753341731693</v>
      </c>
      <c r="E6" s="16">
        <f>'Σύνολο Δαπάνης ανά χώρα προέλ.'!E6/'Διανυκτ. ανά χώρα προέλευσης'!E6*1000</f>
        <v>87.673070286532337</v>
      </c>
      <c r="F6" s="16">
        <f>'Σύνολο Δαπάνης ανά χώρα προέλ.'!F6/'Διανυκτ. ανά χώρα προέλευσης'!F6*1000</f>
        <v>85.371390631897953</v>
      </c>
      <c r="G6" s="16">
        <f>'Σύνολο Δαπάνης ανά χώρα προέλ.'!G6/'Διανυκτ. ανά χώρα προέλευσης'!G6*1000</f>
        <v>95.320140626060663</v>
      </c>
      <c r="H6" s="16">
        <f>'Σύνολο Δαπάνης ανά χώρα προέλ.'!H6/'Διανυκτ. ανά χώρα προέλευσης'!H6*1000</f>
        <v>76.946427057181609</v>
      </c>
      <c r="I6" s="16">
        <f>'Σύνολο Δαπάνης ανά χώρα προέλ.'!I6/'Διανυκτ. ανά χώρα προέλευσης'!I6*1000</f>
        <v>73.257698253339868</v>
      </c>
      <c r="J6" s="16">
        <f>'Σύνολο Δαπάνης ανά χώρα προέλ.'!J6/'Διανυκτ. ανά χώρα προέλευσης'!J6*1000</f>
        <v>79.949656386711879</v>
      </c>
      <c r="K6" s="16">
        <v>89.93934450156938</v>
      </c>
    </row>
    <row r="7" spans="1:11" x14ac:dyDescent="0.3">
      <c r="A7" s="6" t="s">
        <v>6</v>
      </c>
      <c r="B7" s="17">
        <f>'Σύνολο Δαπάνης ανά χώρα προέλ.'!B7/'Διανυκτ. ανά χώρα προέλευσης'!B7*1000</f>
        <v>78.17088327811561</v>
      </c>
      <c r="C7" s="17">
        <f>'Σύνολο Δαπάνης ανά χώρα προέλ.'!C7/'Διανυκτ. ανά χώρα προέλευσης'!C7*1000</f>
        <v>78.62264223634071</v>
      </c>
      <c r="D7" s="17">
        <f>'Σύνολο Δαπάνης ανά χώρα προέλ.'!D7/'Διανυκτ. ανά χώρα προέλευσης'!D7*1000</f>
        <v>80.079698569267123</v>
      </c>
      <c r="E7" s="17">
        <f>'Σύνολο Δαπάνης ανά χώρα προέλ.'!E7/'Διανυκτ. ανά χώρα προέλευσης'!E7*1000</f>
        <v>85.512265200776014</v>
      </c>
      <c r="F7" s="17">
        <f>'Σύνολο Δαπάνης ανά χώρα προέλ.'!F7/'Διανυκτ. ανά χώρα προέλευσης'!F7*1000</f>
        <v>83.205428949326773</v>
      </c>
      <c r="G7" s="17">
        <f>'Σύνολο Δαπάνης ανά χώρα προέλ.'!G7/'Διανυκτ. ανά χώρα προέλευσης'!G7*1000</f>
        <v>81.172944162867211</v>
      </c>
      <c r="H7" s="17">
        <f>'Σύνολο Δαπάνης ανά χώρα προέλ.'!H7/'Διανυκτ. ανά χώρα προέλευσης'!H7*1000</f>
        <v>73.751231479047433</v>
      </c>
      <c r="I7" s="17">
        <f>'Σύνολο Δαπάνης ανά χώρα προέλ.'!I7/'Διανυκτ. ανά χώρα προέλευσης'!I7*1000</f>
        <v>72.582323848072861</v>
      </c>
      <c r="J7" s="17">
        <f>'Σύνολο Δαπάνης ανά χώρα προέλ.'!J7/'Διανυκτ. ανά χώρα προέλευσης'!J7*1000</f>
        <v>75.213756094767987</v>
      </c>
      <c r="K7" s="17">
        <v>88.259008363097237</v>
      </c>
    </row>
    <row r="8" spans="1:11" x14ac:dyDescent="0.3">
      <c r="A8" s="2" t="s">
        <v>2</v>
      </c>
      <c r="B8" s="16">
        <f>'Σύνολο Δαπάνης ανά χώρα προέλ.'!B8/'Διανυκτ. ανά χώρα προέλευσης'!B8*1000</f>
        <v>69.813146957973984</v>
      </c>
      <c r="C8" s="16">
        <f>'Σύνολο Δαπάνης ανά χώρα προέλ.'!C8/'Διανυκτ. ανά χώρα προέλευσης'!C8*1000</f>
        <v>73.00679560240053</v>
      </c>
      <c r="D8" s="16">
        <f>'Σύνολο Δαπάνης ανά χώρα προέλ.'!D8/'Διανυκτ. ανά χώρα προέλευσης'!D8*1000</f>
        <v>78.94295254052426</v>
      </c>
      <c r="E8" s="16">
        <f>'Σύνολο Δαπάνης ανά χώρα προέλ.'!E8/'Διανυκτ. ανά χώρα προέλευσης'!E8*1000</f>
        <v>79.288133460533672</v>
      </c>
      <c r="F8" s="16">
        <f>'Σύνολο Δαπάνης ανά χώρα προέλ.'!F8/'Διανυκτ. ανά χώρα προέλευσης'!F8*1000</f>
        <v>77.861414235674417</v>
      </c>
      <c r="G8" s="16">
        <f>'Σύνολο Δαπάνης ανά χώρα προέλ.'!G8/'Διανυκτ. ανά χώρα προέλευσης'!G8*1000</f>
        <v>82.873595943805284</v>
      </c>
      <c r="H8" s="16">
        <f>'Σύνολο Δαπάνης ανά χώρα προέλ.'!H8/'Διανυκτ. ανά χώρα προέλευσης'!H8*1000</f>
        <v>76.804647328949812</v>
      </c>
      <c r="I8" s="16">
        <f>'Σύνολο Δαπάνης ανά χώρα προέλ.'!I8/'Διανυκτ. ανά χώρα προέλευσης'!I8*1000</f>
        <v>81.014455623926182</v>
      </c>
      <c r="J8" s="16">
        <f>'Σύνολο Δαπάνης ανά χώρα προέλ.'!J8/'Διανυκτ. ανά χώρα προέλευσης'!J8*1000</f>
        <v>69.405665776657116</v>
      </c>
      <c r="K8" s="16">
        <v>84.170678184355793</v>
      </c>
    </row>
    <row r="9" spans="1:11" x14ac:dyDescent="0.3">
      <c r="A9" s="6" t="s">
        <v>0</v>
      </c>
      <c r="B9" s="17">
        <f>'Σύνολο Δαπάνης ανά χώρα προέλ.'!B9/'Διανυκτ. ανά χώρα προέλευσης'!B9*1000</f>
        <v>66.514319178780482</v>
      </c>
      <c r="C9" s="17">
        <f>'Σύνολο Δαπάνης ανά χώρα προέλ.'!C9/'Διανυκτ. ανά χώρα προέλευσης'!C9*1000</f>
        <v>63.95796882293854</v>
      </c>
      <c r="D9" s="17">
        <f>'Σύνολο Δαπάνης ανά χώρα προέλ.'!D9/'Διανυκτ. ανά χώρα προέλευσης'!D9*1000</f>
        <v>61.290488958759127</v>
      </c>
      <c r="E9" s="17">
        <f>'Σύνολο Δαπάνης ανά χώρα προέλ.'!E9/'Διανυκτ. ανά χώρα προέλευσης'!E9*1000</f>
        <v>65.642116292612656</v>
      </c>
      <c r="F9" s="17">
        <f>'Σύνολο Δαπάνης ανά χώρα προέλ.'!F9/'Διανυκτ. ανά χώρα προέλευσης'!F9*1000</f>
        <v>65.821079791623376</v>
      </c>
      <c r="G9" s="17">
        <f>'Σύνολο Δαπάνης ανά χώρα προέλ.'!G9/'Διανυκτ. ανά χώρα προέλευσης'!G9*1000</f>
        <v>71.563155733323796</v>
      </c>
      <c r="H9" s="17">
        <f>'Σύνολο Δαπάνης ανά χώρα προέλ.'!H9/'Διανυκτ. ανά χώρα προέλευσης'!H9*1000</f>
        <v>64.504661690894253</v>
      </c>
      <c r="I9" s="17">
        <f>'Σύνολο Δαπάνης ανά χώρα προέλ.'!I9/'Διανυκτ. ανά χώρα προέλευσης'!I9*1000</f>
        <v>67.82412800499084</v>
      </c>
      <c r="J9" s="17">
        <f>'Σύνολο Δαπάνης ανά χώρα προέλ.'!J9/'Διανυκτ. ανά χώρα προέλευσης'!J9*1000</f>
        <v>69.527454615973525</v>
      </c>
      <c r="K9" s="17">
        <v>79.290476769873848</v>
      </c>
    </row>
    <row r="10" spans="1:11" x14ac:dyDescent="0.3">
      <c r="A10" s="2" t="s">
        <v>18</v>
      </c>
      <c r="B10" s="16">
        <f>'Σύνολο Δαπάνης ανά χώρα προέλ.'!B10/'Διανυκτ. ανά χώρα προέλευσης'!B10*1000</f>
        <v>83.518577481405842</v>
      </c>
      <c r="C10" s="16">
        <f>'Σύνολο Δαπάνης ανά χώρα προέλ.'!C10/'Διανυκτ. ανά χώρα προέλευσης'!C10*1000</f>
        <v>102.82977640146366</v>
      </c>
      <c r="D10" s="16">
        <f>'Σύνολο Δαπάνης ανά χώρα προέλ.'!D10/'Διανυκτ. ανά χώρα προέλευσης'!D10*1000</f>
        <v>93.124860415924957</v>
      </c>
      <c r="E10" s="16">
        <f>'Σύνολο Δαπάνης ανά χώρα προέλ.'!E10/'Διανυκτ. ανά χώρα προέλευσης'!E10*1000</f>
        <v>73.781638836270247</v>
      </c>
      <c r="F10" s="16">
        <f>'Σύνολο Δαπάνης ανά χώρα προέλ.'!F10/'Διανυκτ. ανά χώρα προέλευσης'!F10*1000</f>
        <v>71.901682541799588</v>
      </c>
      <c r="G10" s="16">
        <f>'Σύνολο Δαπάνης ανά χώρα προέλ.'!G10/'Διανυκτ. ανά χώρα προέλευσης'!G10*1000</f>
        <v>86.760456546832486</v>
      </c>
      <c r="H10" s="16">
        <f>'Σύνολο Δαπάνης ανά χώρα προέλ.'!H10/'Διανυκτ. ανά χώρα προέλευσης'!H10*1000</f>
        <v>69.197629554155398</v>
      </c>
      <c r="I10" s="16">
        <f>'Σύνολο Δαπάνης ανά χώρα προέλ.'!I10/'Διανυκτ. ανά χώρα προέλευσης'!I10*1000</f>
        <v>60.635745024280901</v>
      </c>
      <c r="J10" s="16">
        <f>'Σύνολο Δαπάνης ανά χώρα προέλ.'!J10/'Διανυκτ. ανά χώρα προέλευσης'!J10*1000</f>
        <v>65.083713841174415</v>
      </c>
      <c r="K10" s="16">
        <v>83.393438004030813</v>
      </c>
    </row>
    <row r="11" spans="1:11" x14ac:dyDescent="0.3">
      <c r="A11" s="6" t="s">
        <v>3</v>
      </c>
      <c r="B11" s="17">
        <f>'Σύνολο Δαπάνης ανά χώρα προέλ.'!B11/'Διανυκτ. ανά χώρα προέλευσης'!B11*1000</f>
        <v>66.810394481834209</v>
      </c>
      <c r="C11" s="17">
        <f>'Σύνολο Δαπάνης ανά χώρα προέλ.'!C11/'Διανυκτ. ανά χώρα προέλευσης'!C11*1000</f>
        <v>68.322583436417929</v>
      </c>
      <c r="D11" s="17">
        <f>'Σύνολο Δαπάνης ανά χώρα προέλ.'!D11/'Διανυκτ. ανά χώρα προέλευσης'!D11*1000</f>
        <v>68.564956291151617</v>
      </c>
      <c r="E11" s="17">
        <f>'Σύνολο Δαπάνης ανά χώρα προέλ.'!E11/'Διανυκτ. ανά χώρα προέλευσης'!E11*1000</f>
        <v>66.313361860222656</v>
      </c>
      <c r="F11" s="17">
        <f>'Σύνολο Δαπάνης ανά χώρα προέλ.'!F11/'Διανυκτ. ανά χώρα προέλευσης'!F11*1000</f>
        <v>68.706872339474685</v>
      </c>
      <c r="G11" s="17">
        <f>'Σύνολο Δαπάνης ανά χώρα προέλ.'!G11/'Διανυκτ. ανά χώρα προέλευσης'!G11*1000</f>
        <v>69.5916973848407</v>
      </c>
      <c r="H11" s="17">
        <f>'Σύνολο Δαπάνης ανά χώρα προέλ.'!H11/'Διανυκτ. ανά χώρα προέλευσης'!H11*1000</f>
        <v>62.267209775510842</v>
      </c>
      <c r="I11" s="17">
        <f>'Σύνολο Δαπάνης ανά χώρα προέλ.'!I11/'Διανυκτ. ανά χώρα προέλευσης'!I11*1000</f>
        <v>62.560057972088053</v>
      </c>
      <c r="J11" s="17">
        <f>'Σύνολο Δαπάνης ανά χώρα προέλ.'!J11/'Διανυκτ. ανά χώρα προέλευσης'!J11*1000</f>
        <v>67.332853221655967</v>
      </c>
      <c r="K11" s="17">
        <v>79.992739862891312</v>
      </c>
    </row>
    <row r="12" spans="1:11" x14ac:dyDescent="0.3">
      <c r="A12" s="8" t="s">
        <v>19</v>
      </c>
      <c r="B12" s="18">
        <f>'Σύνολο Δαπάνης ανά χώρα προέλ.'!B12/'Διανυκτ. ανά χώρα προέλευσης'!B12*1000</f>
        <v>57.687855884997944</v>
      </c>
      <c r="C12" s="18">
        <f>'Σύνολο Δαπάνης ανά χώρα προέλ.'!C12/'Διανυκτ. ανά χώρα προέλευσης'!C12*1000</f>
        <v>57.413927500155225</v>
      </c>
      <c r="D12" s="18">
        <f>'Σύνολο Δαπάνης ανά χώρα προέλ.'!D12/'Διανυκτ. ανά χώρα προέλευσης'!D12*1000</f>
        <v>51.357956754787018</v>
      </c>
      <c r="E12" s="18">
        <f>'Σύνολο Δαπάνης ανά χώρα προέλ.'!E12/'Διανυκτ. ανά χώρα προέλευσης'!E12*1000</f>
        <v>49.606180383053186</v>
      </c>
      <c r="F12" s="18">
        <f>'Σύνολο Δαπάνης ανά χώρα προέλ.'!F12/'Διανυκτ. ανά χώρα προέλευσης'!F12*1000</f>
        <v>51.349127025576372</v>
      </c>
      <c r="G12" s="18">
        <f>'Σύνολο Δαπάνης ανά χώρα προέλ.'!G12/'Διανυκτ. ανά χώρα προέλευσης'!G12*1000</f>
        <v>49.856206189642897</v>
      </c>
      <c r="H12" s="18">
        <f>'Σύνολο Δαπάνης ανά χώρα προέλ.'!H12/'Διανυκτ. ανά χώρα προέλευσης'!H12*1000</f>
        <v>48.672261972696546</v>
      </c>
      <c r="I12" s="18">
        <f>'Σύνολο Δαπάνης ανά χώρα προέλ.'!I12/'Διανυκτ. ανά χώρα προέλευσης'!I12*1000</f>
        <v>49.956296112725845</v>
      </c>
      <c r="J12" s="18">
        <f>'Σύνολο Δαπάνης ανά χώρα προέλ.'!J12/'Διανυκτ. ανά χώρα προέλευσης'!J12*1000</f>
        <v>65.984692051279382</v>
      </c>
      <c r="K12" s="18">
        <v>64.32291744752041</v>
      </c>
    </row>
    <row r="13" spans="1:11" x14ac:dyDescent="0.3">
      <c r="A13" s="6" t="s">
        <v>4</v>
      </c>
      <c r="B13" s="17">
        <f>'Σύνολο Δαπάνης ανά χώρα προέλ.'!B13/'Διανυκτ. ανά χώρα προέλευσης'!B13*1000</f>
        <v>60.079828191312579</v>
      </c>
      <c r="C13" s="17">
        <f>'Σύνολο Δαπάνης ανά χώρα προέλ.'!C13/'Διανυκτ. ανά χώρα προέλευσης'!C13*1000</f>
        <v>65.526203234394231</v>
      </c>
      <c r="D13" s="17">
        <f>'Σύνολο Δαπάνης ανά χώρα προέλ.'!D13/'Διανυκτ. ανά χώρα προέλευσης'!D13*1000</f>
        <v>60.933162615007603</v>
      </c>
      <c r="E13" s="17">
        <f>'Σύνολο Δαπάνης ανά χώρα προέλ.'!E13/'Διανυκτ. ανά χώρα προέλευσης'!E13*1000</f>
        <v>63.318925769861536</v>
      </c>
      <c r="F13" s="17">
        <f>'Σύνολο Δαπάνης ανά χώρα προέλ.'!F13/'Διανυκτ. ανά χώρα προέλευσης'!F13*1000</f>
        <v>63.415436939144669</v>
      </c>
      <c r="G13" s="17">
        <f>'Σύνολο Δαπάνης ανά χώρα προέλ.'!G13/'Διανυκτ. ανά χώρα προέλευσης'!G13*1000</f>
        <v>65.220518459148238</v>
      </c>
      <c r="H13" s="17">
        <f>'Σύνολο Δαπάνης ανά χώρα προέλ.'!H13/'Διανυκτ. ανά χώρα προέλευσης'!H13*1000</f>
        <v>64.692453811141846</v>
      </c>
      <c r="I13" s="17">
        <f>'Σύνολο Δαπάνης ανά χώρα προέλ.'!I13/'Διανυκτ. ανά χώρα προέλευσης'!I13*1000</f>
        <v>75.143646620950733</v>
      </c>
      <c r="J13" s="17">
        <f>'Σύνολο Δαπάνης ανά χώρα προέλ.'!J13/'Διανυκτ. ανά χώρα προέλευσης'!J13*1000</f>
        <v>67.545759586717153</v>
      </c>
      <c r="K13" s="17">
        <v>70.496539074989613</v>
      </c>
    </row>
    <row r="14" spans="1:11" x14ac:dyDescent="0.3">
      <c r="A14" s="23" t="s">
        <v>13</v>
      </c>
      <c r="B14" s="41">
        <f>'Σύνολο Δαπάνης ανά χώρα προέλ.'!B14/'Διανυκτ. ανά χώρα προέλευσης'!B14*1000</f>
        <v>66.201763413500828</v>
      </c>
      <c r="C14" s="41">
        <f>'Σύνολο Δαπάνης ανά χώρα προέλ.'!C14/'Διανυκτ. ανά χώρα προέλευσης'!C14*1000</f>
        <v>62.068458571981758</v>
      </c>
      <c r="D14" s="41">
        <f>'Σύνολο Δαπάνης ανά χώρα προέλ.'!D14/'Διανυκτ. ανά χώρα προέλευσης'!D14*1000</f>
        <v>68.406339386785717</v>
      </c>
      <c r="E14" s="41">
        <f>'Σύνολο Δαπάνης ανά χώρα προέλ.'!E14/'Διανυκτ. ανά χώρα προέλευσης'!E14*1000</f>
        <v>74.29944823245873</v>
      </c>
      <c r="F14" s="41">
        <f>'Σύνολο Δαπάνης ανά χώρα προέλ.'!F14/'Διανυκτ. ανά χώρα προέλευσης'!F14*1000</f>
        <v>70.785515457591885</v>
      </c>
      <c r="G14" s="41">
        <f>'Σύνολο Δαπάνης ανά χώρα προέλ.'!G14/'Διανυκτ. ανά χώρα προέλευσης'!G14*1000</f>
        <v>72.883112043838906</v>
      </c>
      <c r="H14" s="41">
        <f>'Σύνολο Δαπάνης ανά χώρα προέλ.'!H14/'Διανυκτ. ανά χώρα προέλευσης'!H14*1000</f>
        <v>67.173599400412456</v>
      </c>
      <c r="I14" s="41">
        <f>'Σύνολο Δαπάνης ανά χώρα προέλ.'!I14/'Διανυκτ. ανά χώρα προέλευσης'!I14*1000</f>
        <v>64.079110658002591</v>
      </c>
      <c r="J14" s="41">
        <f>'Σύνολο Δαπάνης ανά χώρα προέλ.'!J14/'Διανυκτ. ανά χώρα προέλευσης'!J14*1000</f>
        <v>57.820747659902871</v>
      </c>
      <c r="K14" s="41">
        <f>'Σύνολο Δαπάνης ανά χώρα προέλ.'!K14/'Διανυκτ. ανά χώρα προέλευσης'!K14*1000</f>
        <v>77.535925619306767</v>
      </c>
    </row>
    <row r="15" spans="1:11" x14ac:dyDescent="0.3">
      <c r="A15" s="4" t="s">
        <v>15</v>
      </c>
      <c r="B15" s="15">
        <f>'Σύνολο Δαπάνης ανά χώρα προέλ.'!B15/'Διανυκτ. ανά χώρα προέλευσης'!B15*1000</f>
        <v>60.849059241911945</v>
      </c>
      <c r="C15" s="15">
        <f>'Σύνολο Δαπάνης ανά χώρα προέλ.'!C15/'Διανυκτ. ανά χώρα προέλευσης'!C15*1000</f>
        <v>61.456824185615773</v>
      </c>
      <c r="D15" s="15">
        <f>'Σύνολο Δαπάνης ανά χώρα προέλ.'!D15/'Διανυκτ. ανά χώρα προέλευσης'!D15*1000</f>
        <v>65.761726645180232</v>
      </c>
      <c r="E15" s="15">
        <f>'Σύνολο Δαπάνης ανά χώρα προέλ.'!E15/'Διανυκτ. ανά χώρα προέλευσης'!E15*1000</f>
        <v>66.314768832451705</v>
      </c>
      <c r="F15" s="15">
        <f>'Σύνολο Δαπάνης ανά χώρα προέλ.'!F15/'Διανυκτ. ανά χώρα προέλευσης'!F15*1000</f>
        <v>62.795374750971092</v>
      </c>
      <c r="G15" s="15">
        <f>'Σύνολο Δαπάνης ανά χώρα προέλ.'!G15/'Διανυκτ. ανά χώρα προέλευσης'!G15*1000</f>
        <v>67.061817152364739</v>
      </c>
      <c r="H15" s="15">
        <f>'Σύνολο Δαπάνης ανά χώρα προέλ.'!H15/'Διανυκτ. ανά χώρα προέλευσης'!H15*1000</f>
        <v>62.78476489261682</v>
      </c>
      <c r="I15" s="15">
        <f>'Σύνολο Δαπάνης ανά χώρα προέλ.'!I15/'Διανυκτ. ανά χώρα προέλευσης'!I15*1000</f>
        <v>62.654006912965592</v>
      </c>
      <c r="J15" s="15">
        <f>'Σύνολο Δαπάνης ανά χώρα προέλ.'!J15/'Διανυκτ. ανά χώρα προέλευσης'!J15*1000</f>
        <v>64.103875094077296</v>
      </c>
      <c r="K15" s="15">
        <v>69.618941685464051</v>
      </c>
    </row>
    <row r="16" spans="1:11" x14ac:dyDescent="0.3">
      <c r="A16" s="2" t="s">
        <v>20</v>
      </c>
      <c r="B16" s="16">
        <f>'Σύνολο Δαπάνης ανά χώρα προέλ.'!B16/'Διανυκτ. ανά χώρα προέλευσης'!B16*1000</f>
        <v>63.958184372430978</v>
      </c>
      <c r="C16" s="16">
        <f>'Σύνολο Δαπάνης ανά χώρα προέλ.'!C16/'Διανυκτ. ανά χώρα προέλευσης'!C16*1000</f>
        <v>69.766536642808504</v>
      </c>
      <c r="D16" s="16">
        <f>'Σύνολο Δαπάνης ανά χώρα προέλ.'!D16/'Διανυκτ. ανά χώρα προέλευσης'!D16*1000</f>
        <v>69.208829311488046</v>
      </c>
      <c r="E16" s="16">
        <f>'Σύνολο Δαπάνης ανά χώρα προέλ.'!E16/'Διανυκτ. ανά χώρα προέλευσης'!E16*1000</f>
        <v>64.586666918195164</v>
      </c>
      <c r="F16" s="16">
        <f>'Σύνολο Δαπάνης ανά χώρα προέλ.'!F16/'Διανυκτ. ανά χώρα προέλευσης'!F16*1000</f>
        <v>72.725013097068995</v>
      </c>
      <c r="G16" s="16">
        <f>'Σύνολο Δαπάνης ανά χώρα προέλ.'!G16/'Διανυκτ. ανά χώρα προέλευσης'!G16*1000</f>
        <v>66.874445390906217</v>
      </c>
      <c r="H16" s="16">
        <f>'Σύνολο Δαπάνης ανά χώρα προέλ.'!H16/'Διανυκτ. ανά χώρα προέλευσης'!H16*1000</f>
        <v>66.90467743723606</v>
      </c>
      <c r="I16" s="16">
        <f>'Σύνολο Δαπάνης ανά χώρα προέλ.'!I16/'Διανυκτ. ανά χώρα προέλευσης'!I16*1000</f>
        <v>57.29521260588475</v>
      </c>
      <c r="J16" s="16">
        <f>'Σύνολο Δαπάνης ανά χώρα προέλ.'!J16/'Διανυκτ. ανά χώρα προέλευσης'!J16*1000</f>
        <v>67.555800479847349</v>
      </c>
      <c r="K16" s="16">
        <v>74.468458209441337</v>
      </c>
    </row>
    <row r="17" spans="1:11" x14ac:dyDescent="0.3">
      <c r="A17" s="6" t="s">
        <v>1</v>
      </c>
      <c r="B17" s="17">
        <f>'Σύνολο Δαπάνης ανά χώρα προέλ.'!B17/'Διανυκτ. ανά χώρα προέλευσης'!B17*1000</f>
        <v>66.654140887428113</v>
      </c>
      <c r="C17" s="17">
        <f>'Σύνολο Δαπάνης ανά χώρα προέλ.'!C17/'Διανυκτ. ανά χώρα προέλευσης'!C17*1000</f>
        <v>68.5407065689745</v>
      </c>
      <c r="D17" s="17">
        <f>'Σύνολο Δαπάνης ανά χώρα προέλ.'!D17/'Διανυκτ. ανά χώρα προέλευσης'!D17*1000</f>
        <v>71.548565162025511</v>
      </c>
      <c r="E17" s="17">
        <f>'Σύνολο Δαπάνης ανά χώρα προέλ.'!E17/'Διανυκτ. ανά χώρα προέλευσης'!E17*1000</f>
        <v>72.808048585686194</v>
      </c>
      <c r="F17" s="17">
        <f>'Σύνολο Δαπάνης ανά χώρα προέλ.'!F17/'Διανυκτ. ανά χώρα προέλευσης'!F17*1000</f>
        <v>75.935770106481456</v>
      </c>
      <c r="G17" s="17">
        <f>'Σύνολο Δαπάνης ανά χώρα προέλ.'!G17/'Διανυκτ. ανά χώρα προέλευσης'!G17*1000</f>
        <v>84.948988538433284</v>
      </c>
      <c r="H17" s="17">
        <f>'Σύνολο Δαπάνης ανά χώρα προέλ.'!H17/'Διανυκτ. ανά χώρα προέλευσης'!H17*1000</f>
        <v>73.136451270471937</v>
      </c>
      <c r="I17" s="17">
        <f>'Σύνολο Δαπάνης ανά χώρα προέλ.'!I17/'Διανυκτ. ανά χώρα προέλευσης'!I17*1000</f>
        <v>77.762041073739098</v>
      </c>
      <c r="J17" s="17">
        <f>'Σύνολο Δαπάνης ανά χώρα προέλ.'!J17/'Διανυκτ. ανά χώρα προέλευσης'!J17*1000</f>
        <v>75.332368772236634</v>
      </c>
      <c r="K17" s="17">
        <v>84.489327645259351</v>
      </c>
    </row>
    <row r="18" spans="1:11" x14ac:dyDescent="0.3">
      <c r="A18" s="2" t="s">
        <v>7</v>
      </c>
      <c r="B18" s="16">
        <f>'Σύνολο Δαπάνης ανά χώρα προέλ.'!B18/'Διανυκτ. ανά χώρα προέλευσης'!B18*1000</f>
        <v>52.763265446184995</v>
      </c>
      <c r="C18" s="16">
        <f>'Σύνολο Δαπάνης ανά χώρα προέλ.'!C18/'Διανυκτ. ανά χώρα προέλευσης'!C18*1000</f>
        <v>36.066359792589644</v>
      </c>
      <c r="D18" s="16">
        <f>'Σύνολο Δαπάνης ανά χώρα προέλ.'!D18/'Διανυκτ. ανά χώρα προέλευσης'!D18*1000</f>
        <v>54.147379093478882</v>
      </c>
      <c r="E18" s="16">
        <f>'Σύνολο Δαπάνης ανά χώρα προέλ.'!E18/'Διανυκτ. ανά χώρα προέλευσης'!E18*1000</f>
        <v>58.605360715560884</v>
      </c>
      <c r="F18" s="16">
        <f>'Σύνολο Δαπάνης ανά χώρα προέλ.'!F18/'Διανυκτ. ανά χώρα προέλευσης'!F18*1000</f>
        <v>48.271716622318003</v>
      </c>
      <c r="G18" s="16">
        <f>'Σύνολο Δαπάνης ανά χώρα προέλ.'!G18/'Διανυκτ. ανά χώρα προέλευσης'!G18*1000</f>
        <v>43.311997344172163</v>
      </c>
      <c r="H18" s="16">
        <f>'Σύνολο Δαπάνης ανά χώρα προέλ.'!H18/'Διανυκτ. ανά χώρα προέλευσης'!H18*1000</f>
        <v>57.242621590897471</v>
      </c>
      <c r="I18" s="16">
        <f>'Σύνολο Δαπάνης ανά χώρα προέλ.'!I18/'Διανυκτ. ανά χώρα προέλευσης'!I18*1000</f>
        <v>49.450314321201979</v>
      </c>
      <c r="J18" s="16">
        <f>'Σύνολο Δαπάνης ανά χώρα προέλ.'!J18/'Διανυκτ. ανά χώρα προέλευσης'!J18*1000</f>
        <v>52.904571050557834</v>
      </c>
      <c r="K18" s="16">
        <v>54.404713372365002</v>
      </c>
    </row>
    <row r="19" spans="1:11" x14ac:dyDescent="0.3">
      <c r="A19" s="6" t="s">
        <v>21</v>
      </c>
      <c r="B19" s="17">
        <f>'Σύνολο Δαπάνης ανά χώρα προέλ.'!B19/'Διανυκτ. ανά χώρα προέλευσης'!B19*1000</f>
        <v>57.537077654951069</v>
      </c>
      <c r="C19" s="17">
        <f>'Σύνολο Δαπάνης ανά χώρα προέλ.'!C19/'Διανυκτ. ανά χώρα προέλευσης'!C19*1000</f>
        <v>59.768018286074103</v>
      </c>
      <c r="D19" s="17">
        <f>'Σύνολο Δαπάνης ανά χώρα προέλ.'!D19/'Διανυκτ. ανά χώρα προέλευσης'!D19*1000</f>
        <v>67.837904556743439</v>
      </c>
      <c r="E19" s="17">
        <f>'Σύνολο Δαπάνης ανά χώρα προέλ.'!E19/'Διανυκτ. ανά χώρα προέλευσης'!E19*1000</f>
        <v>65.309125219008934</v>
      </c>
      <c r="F19" s="17">
        <f>'Σύνολο Δαπάνης ανά χώρα προέλ.'!F19/'Διανυκτ. ανά χώρα προέλευσης'!F19*1000</f>
        <v>63.667071947494883</v>
      </c>
      <c r="G19" s="17">
        <f>'Σύνολο Δαπάνης ανά χώρα προέλ.'!G19/'Διανυκτ. ανά χώρα προέλευσης'!G19*1000</f>
        <v>69.066481800256653</v>
      </c>
      <c r="H19" s="17">
        <f>'Σύνολο Δαπάνης ανά χώρα προέλ.'!H19/'Διανυκτ. ανά χώρα προέλευσης'!H19*1000</f>
        <v>63.726137577231512</v>
      </c>
      <c r="I19" s="17">
        <f>'Σύνολο Δαπάνης ανά χώρα προέλ.'!I19/'Διανυκτ. ανά χώρα προέλευσης'!I19*1000</f>
        <v>62.603672211135439</v>
      </c>
      <c r="J19" s="17">
        <f>'Σύνολο Δαπάνης ανά χώρα προέλ.'!J19/'Διανυκτ. ανά χώρα προέλευσης'!J19*1000</f>
        <v>68.030057561501479</v>
      </c>
      <c r="K19" s="17">
        <v>70.283637156143399</v>
      </c>
    </row>
    <row r="20" spans="1:11" x14ac:dyDescent="0.3">
      <c r="A20" s="2" t="s">
        <v>8</v>
      </c>
      <c r="B20" s="16">
        <f>'Σύνολο Δαπάνης ανά χώρα προέλ.'!B20/'Διανυκτ. ανά χώρα προέλευσης'!B20*1000</f>
        <v>54.85095837625294</v>
      </c>
      <c r="C20" s="16">
        <f>'Σύνολο Δαπάνης ανά χώρα προέλ.'!C20/'Διανυκτ. ανά χώρα προέλευσης'!C20*1000</f>
        <v>53.605806580471281</v>
      </c>
      <c r="D20" s="16">
        <f>'Σύνολο Δαπάνης ανά χώρα προέλ.'!D20/'Διανυκτ. ανά χώρα προέλευσης'!D20*1000</f>
        <v>53.71158160079554</v>
      </c>
      <c r="E20" s="16">
        <f>'Σύνολο Δαπάνης ανά χώρα προέλ.'!E20/'Διανυκτ. ανά χώρα προέλευσης'!E20*1000</f>
        <v>56.719977382567123</v>
      </c>
      <c r="F20" s="16">
        <f>'Σύνολο Δαπάνης ανά χώρα προέλ.'!F20/'Διανυκτ. ανά χώρα προέλευσης'!F20*1000</f>
        <v>53.742945876947608</v>
      </c>
      <c r="G20" s="16">
        <f>'Σύνολο Δαπάνης ανά χώρα προέλ.'!G20/'Διανυκτ. ανά χώρα προέλευσης'!G20*1000</f>
        <v>56.709651122034423</v>
      </c>
      <c r="H20" s="16">
        <f>'Σύνολο Δαπάνης ανά χώρα προέλ.'!H20/'Διανυκτ. ανά χώρα προέλευσης'!H20*1000</f>
        <v>52.877737601686327</v>
      </c>
      <c r="I20" s="16">
        <f>'Σύνολο Δαπάνης ανά χώρα προέλ.'!I20/'Διανυκτ. ανά χώρα προέλευσης'!I20*1000</f>
        <v>47.374818671268919</v>
      </c>
      <c r="J20" s="16">
        <f>'Σύνολο Δαπάνης ανά χώρα προέλ.'!J20/'Διανυκτ. ανά χώρα προέλευσης'!J20*1000</f>
        <v>57.000631658750677</v>
      </c>
      <c r="K20" s="16">
        <v>57.572404266961804</v>
      </c>
    </row>
    <row r="21" spans="1:11" x14ac:dyDescent="0.3">
      <c r="A21" s="22" t="s">
        <v>13</v>
      </c>
      <c r="B21" s="42">
        <f>'Σύνολο Δαπάνης ανά χώρα προέλ.'!B21/'Διανυκτ. ανά χώρα προέλευσης'!B21*1000</f>
        <v>50.518013647791292</v>
      </c>
      <c r="C21" s="42">
        <f>'Σύνολο Δαπάνης ανά χώρα προέλ.'!C21/'Διανυκτ. ανά χώρα προέλευσης'!C21*1000</f>
        <v>52.269811640225491</v>
      </c>
      <c r="D21" s="42">
        <f>'Σύνολο Δαπάνης ανά χώρα προέλ.'!D21/'Διανυκτ. ανά χώρα προέλευσης'!D21*1000</f>
        <v>50.558266453248066</v>
      </c>
      <c r="E21" s="42">
        <f>'Σύνολο Δαπάνης ανά χώρα προέλ.'!E21/'Διανυκτ. ανά χώρα προέλευσης'!E21*1000</f>
        <v>54.856542360653997</v>
      </c>
      <c r="F21" s="42">
        <f>'Σύνολο Δαπάνης ανά χώρα προέλ.'!F21/'Διανυκτ. ανά χώρα προέλευσης'!F21*1000</f>
        <v>45.453746486369639</v>
      </c>
      <c r="G21" s="42">
        <f>'Σύνολο Δαπάνης ανά χώρα προέλ.'!G21/'Διανυκτ. ανά χώρα προέλευσης'!G21*1000</f>
        <v>45.655040625094578</v>
      </c>
      <c r="H21" s="42">
        <f>'Σύνολο Δαπάνης ανά χώρα προέλ.'!H21/'Διανυκτ. ανά χώρα προέλευσης'!H21*1000</f>
        <v>47.551686948022656</v>
      </c>
      <c r="I21" s="42">
        <f>'Σύνολο Δαπάνης ανά χώρα προέλ.'!I21/'Διανυκτ. ανά χώρα προέλευσης'!I21*1000</f>
        <v>44.211831369561018</v>
      </c>
      <c r="J21" s="42">
        <f>'Σύνολο Δαπάνης ανά χώρα προέλ.'!J21/'Διανυκτ. ανά χώρα προέλευσης'!J21*1000</f>
        <v>52.059845231674721</v>
      </c>
      <c r="K21" s="42">
        <f>'Σύνολο Δαπάνης ανά χώρα προέλ.'!K21/'Διανυκτ. ανά χώρα προέλευσης'!K21*1000</f>
        <v>52.272769471067313</v>
      </c>
    </row>
    <row r="22" spans="1:11" x14ac:dyDescent="0.3">
      <c r="A22" s="4" t="s">
        <v>13</v>
      </c>
      <c r="B22" s="15">
        <f>'Σύνολο Δαπάνης ανά χώρα προέλ.'!B22/'Διανυκτ. ανά χώρα προέλευσης'!B22*1000</f>
        <v>79.311318293532409</v>
      </c>
      <c r="C22" s="15">
        <f>'Σύνολο Δαπάνης ανά χώρα προέλ.'!C22/'Διανυκτ. ανά χώρα προέλευσης'!C22*1000</f>
        <v>79.782931815984398</v>
      </c>
      <c r="D22" s="15">
        <f>'Σύνολο Δαπάνης ανά χώρα προέλ.'!D22/'Διανυκτ. ανά χώρα προέλευσης'!D22*1000</f>
        <v>82.610645885911751</v>
      </c>
      <c r="E22" s="15">
        <f>'Σύνολο Δαπάνης ανά χώρα προέλ.'!E22/'Διανυκτ. ανά χώρα προέλευσης'!E22*1000</f>
        <v>82.916264775623034</v>
      </c>
      <c r="F22" s="15">
        <f>'Σύνολο Δαπάνης ανά χώρα προέλ.'!F22/'Διανυκτ. ανά χώρα προέλευσης'!F22*1000</f>
        <v>77.391767561568756</v>
      </c>
      <c r="G22" s="15">
        <f>'Σύνολο Δαπάνης ανά χώρα προέλ.'!G22/'Διανυκτ. ανά χώρα προέλευσης'!G22*1000</f>
        <v>81.937639591660769</v>
      </c>
      <c r="H22" s="15">
        <f>'Σύνολο Δαπάνης ανά χώρα προέλ.'!H22/'Διανυκτ. ανά χώρα προέλευσης'!H22*1000</f>
        <v>73.428233125532103</v>
      </c>
      <c r="I22" s="15">
        <f>'Σύνολο Δαπάνης ανά χώρα προέλ.'!I22/'Διανυκτ. ανά χώρα προέλευσης'!I22*1000</f>
        <v>71.307074785171878</v>
      </c>
      <c r="J22" s="15">
        <f>'Σύνολο Δαπάνης ανά χώρα προέλ.'!J22/'Διανυκτ. ανά χώρα προέλευσης'!J22*1000</f>
        <v>73.964934748280143</v>
      </c>
      <c r="K22" s="15">
        <v>77.651393381629276</v>
      </c>
    </row>
    <row r="23" spans="1:11" x14ac:dyDescent="0.3">
      <c r="A23" s="2" t="s">
        <v>9</v>
      </c>
      <c r="B23" s="16">
        <f>'Σύνολο Δαπάνης ανά χώρα προέλ.'!B23/'Διανυκτ. ανά χώρα προέλευσης'!B23*1000</f>
        <v>100.90981611001661</v>
      </c>
      <c r="C23" s="16">
        <f>'Σύνολο Δαπάνης ανά χώρα προέλ.'!C23/'Διανυκτ. ανά χώρα προέλευσης'!C23*1000</f>
        <v>71.135644434517729</v>
      </c>
      <c r="D23" s="16">
        <f>'Σύνολο Δαπάνης ανά χώρα προέλ.'!D23/'Διανυκτ. ανά χώρα προέλευσης'!D23*1000</f>
        <v>70.904930423102044</v>
      </c>
      <c r="E23" s="16">
        <f>'Σύνολο Δαπάνης ανά χώρα προέλ.'!E23/'Διανυκτ. ανά χώρα προέλευσης'!E23*1000</f>
        <v>73.873114952222224</v>
      </c>
      <c r="F23" s="16">
        <f>'Σύνολο Δαπάνης ανά χώρα προέλ.'!F23/'Διανυκτ. ανά χώρα προέλευσης'!F23*1000</f>
        <v>77.799205884557267</v>
      </c>
      <c r="G23" s="16">
        <f>'Σύνολο Δαπάνης ανά χώρα προέλ.'!G23/'Διανυκτ. ανά χώρα προέλευσης'!G23*1000</f>
        <v>76.687852543955088</v>
      </c>
      <c r="H23" s="16">
        <f>'Σύνολο Δαπάνης ανά χώρα προέλ.'!H23/'Διανυκτ. ανά χώρα προέλευσης'!H23*1000</f>
        <v>57.152286772798725</v>
      </c>
      <c r="I23" s="16">
        <f>'Σύνολο Δαπάνης ανά χώρα προέλ.'!I23/'Διανυκτ. ανά χώρα προέλευσης'!I23*1000</f>
        <v>58.73640677249319</v>
      </c>
      <c r="J23" s="16">
        <f>'Σύνολο Δαπάνης ανά χώρα προέλ.'!J23/'Διανυκτ. ανά χώρα προέλευσης'!J23*1000</f>
        <v>68.906355746747536</v>
      </c>
      <c r="K23" s="16">
        <v>64.141800602981448</v>
      </c>
    </row>
    <row r="24" spans="1:11" x14ac:dyDescent="0.3">
      <c r="A24" s="6" t="s">
        <v>12</v>
      </c>
      <c r="B24" s="17">
        <f>'Σύνολο Δαπάνης ανά χώρα προέλ.'!B24/'Διανυκτ. ανά χώρα προέλευσης'!B24*1000</f>
        <v>109.31562975334231</v>
      </c>
      <c r="C24" s="17">
        <f>'Σύνολο Δαπάνης ανά χώρα προέλ.'!C24/'Διανυκτ. ανά χώρα προέλευσης'!C24*1000</f>
        <v>111.50814719684406</v>
      </c>
      <c r="D24" s="17">
        <f>'Σύνολο Δαπάνης ανά χώρα προέλ.'!D24/'Διανυκτ. ανά χώρα προέλευσης'!D24*1000</f>
        <v>125.00571865130611</v>
      </c>
      <c r="E24" s="17">
        <f>'Σύνολο Δαπάνης ανά χώρα προέλ.'!E24/'Διανυκτ. ανά χώρα προέλευσης'!E24*1000</f>
        <v>106.79098609649955</v>
      </c>
      <c r="F24" s="17">
        <f>'Σύνολο Δαπάνης ανά χώρα προέλ.'!F24/'Διανυκτ. ανά χώρα προέλευσης'!F24*1000</f>
        <v>103.02224563161596</v>
      </c>
      <c r="G24" s="17">
        <f>'Σύνολο Δαπάνης ανά χώρα προέλ.'!G24/'Διανυκτ. ανά χώρα προέλευσης'!G24*1000</f>
        <v>115.86011940668855</v>
      </c>
      <c r="H24" s="17">
        <f>'Σύνολο Δαπάνης ανά χώρα προέλ.'!H24/'Διανυκτ. ανά χώρα προέλευσης'!H24*1000</f>
        <v>86.929995294162623</v>
      </c>
      <c r="I24" s="17">
        <f>'Σύνολο Δαπάνης ανά χώρα προέλ.'!I24/'Διανυκτ. ανά χώρα προέλευσης'!I24*1000</f>
        <v>95.192822716685981</v>
      </c>
      <c r="J24" s="17">
        <f>'Σύνολο Δαπάνης ανά χώρα προέλ.'!J24/'Διανυκτ. ανά χώρα προέλευσης'!J24*1000</f>
        <v>84.282724402765098</v>
      </c>
      <c r="K24" s="17">
        <v>80.943568135449397</v>
      </c>
    </row>
    <row r="25" spans="1:11" x14ac:dyDescent="0.3">
      <c r="A25" s="2" t="s">
        <v>10</v>
      </c>
      <c r="B25" s="16">
        <f>'Σύνολο Δαπάνης ανά χώρα προέλ.'!B25/'Διανυκτ. ανά χώρα προέλευσης'!B25*1000</f>
        <v>86.857213325703071</v>
      </c>
      <c r="C25" s="16">
        <f>'Σύνολο Δαπάνης ανά χώρα προέλ.'!C25/'Διανυκτ. ανά χώρα προέλευσης'!C25*1000</f>
        <v>94.464325320176115</v>
      </c>
      <c r="D25" s="16">
        <f>'Σύνολο Δαπάνης ανά χώρα προέλ.'!D25/'Διανυκτ. ανά χώρα προέλευσης'!D25*1000</f>
        <v>94.94653209088213</v>
      </c>
      <c r="E25" s="16">
        <f>'Σύνολο Δαπάνης ανά χώρα προέλ.'!E25/'Διανυκτ. ανά χώρα προέλευσης'!E25*1000</f>
        <v>92.924558619271764</v>
      </c>
      <c r="F25" s="16">
        <f>'Σύνολο Δαπάνης ανά χώρα προέλ.'!F25/'Διανυκτ. ανά χώρα προέλευσης'!F25*1000</f>
        <v>93.793976204620279</v>
      </c>
      <c r="G25" s="16">
        <f>'Σύνολο Δαπάνης ανά χώρα προέλ.'!G25/'Διανυκτ. ανά χώρα προέλευσης'!G25*1000</f>
        <v>96.691633618061772</v>
      </c>
      <c r="H25" s="16">
        <f>'Σύνολο Δαπάνης ανά χώρα προέλ.'!H25/'Διανυκτ. ανά χώρα προέλευσης'!H25*1000</f>
        <v>86.960885649722371</v>
      </c>
      <c r="I25" s="16">
        <f>'Σύνολο Δαπάνης ανά χώρα προέλ.'!I25/'Διανυκτ. ανά χώρα προέλευσης'!I25*1000</f>
        <v>86.162978042956794</v>
      </c>
      <c r="J25" s="16">
        <f>'Σύνολο Δαπάνης ανά χώρα προέλ.'!J25/'Διανυκτ. ανά χώρα προέλευσης'!J25*1000</f>
        <v>85.059680972430243</v>
      </c>
      <c r="K25" s="16">
        <v>95.327013686544234</v>
      </c>
    </row>
    <row r="26" spans="1:11" x14ac:dyDescent="0.3">
      <c r="A26" s="6" t="s">
        <v>11</v>
      </c>
      <c r="B26" s="17">
        <f>'Σύνολο Δαπάνης ανά χώρα προέλ.'!B26/'Διανυκτ. ανά χώρα προέλευσης'!B26*1000</f>
        <v>95.589459263677057</v>
      </c>
      <c r="C26" s="17">
        <f>'Σύνολο Δαπάνης ανά χώρα προέλ.'!C26/'Διανυκτ. ανά χώρα προέλευσης'!C26*1000</f>
        <v>91.790005036991374</v>
      </c>
      <c r="D26" s="17">
        <f>'Σύνολο Δαπάνης ανά χώρα προέλ.'!D26/'Διανυκτ. ανά χώρα προέλευσης'!D26*1000</f>
        <v>91.292107355212863</v>
      </c>
      <c r="E26" s="17">
        <f>'Σύνολο Δαπάνης ανά χώρα προέλ.'!E26/'Διανυκτ. ανά χώρα προέλευσης'!E26*1000</f>
        <v>100.03161234240933</v>
      </c>
      <c r="F26" s="17">
        <f>'Σύνολο Δαπάνης ανά χώρα προέλ.'!F26/'Διανυκτ. ανά χώρα προέλευσης'!F26*1000</f>
        <v>96.103996225494441</v>
      </c>
      <c r="G26" s="17">
        <f>'Σύνολο Δαπάνης ανά χώρα προέλ.'!G26/'Διανυκτ. ανά χώρα προέλευσης'!G26*1000</f>
        <v>110.2042379452197</v>
      </c>
      <c r="H26" s="17">
        <f>'Σύνολο Δαπάνης ανά χώρα προέλ.'!H26/'Διανυκτ. ανά χώρα προέλευσης'!H26*1000</f>
        <v>89.010829556341818</v>
      </c>
      <c r="I26" s="17">
        <f>'Σύνολο Δαπάνης ανά χώρα προέλ.'!I26/'Διανυκτ. ανά χώρα προέλευσης'!I26*1000</f>
        <v>85.23791211415157</v>
      </c>
      <c r="J26" s="17">
        <f>'Σύνολο Δαπάνης ανά χώρα προέλ.'!J26/'Διανυκτ. ανά χώρα προέλευσης'!J26*1000</f>
        <v>89.134735619381985</v>
      </c>
      <c r="K26" s="17">
        <v>95.420849886711309</v>
      </c>
    </row>
    <row r="27" spans="1:11" x14ac:dyDescent="0.3">
      <c r="A27" s="2" t="s">
        <v>22</v>
      </c>
      <c r="B27" s="16">
        <f>'Σύνολο Δαπάνης ανά χώρα προέλ.'!B27/'Διανυκτ. ανά χώρα προέλευσης'!B27*1000</f>
        <v>94.045348583237413</v>
      </c>
      <c r="C27" s="16">
        <f>'Σύνολο Δαπάνης ανά χώρα προέλ.'!C27/'Διανυκτ. ανά χώρα προέλευσης'!C27*1000</f>
        <v>101.31237645693076</v>
      </c>
      <c r="D27" s="16">
        <f>'Σύνολο Δαπάνης ανά χώρα προέλ.'!D27/'Διανυκτ. ανά χώρα προέλευσης'!D27*1000</f>
        <v>86.616303487755147</v>
      </c>
      <c r="E27" s="16">
        <f>'Σύνολο Δαπάνης ανά χώρα προέλ.'!E27/'Διανυκτ. ανά χώρα προέλευσης'!E27*1000</f>
        <v>95.090300208239483</v>
      </c>
      <c r="F27" s="16">
        <f>'Σύνολο Δαπάνης ανά χώρα προέλ.'!F27/'Διανυκτ. ανά χώρα προέλευσης'!F27*1000</f>
        <v>81.899006920194012</v>
      </c>
      <c r="G27" s="16">
        <f>'Σύνολο Δαπάνης ανά χώρα προέλ.'!G27/'Διανυκτ. ανά χώρα προέλευσης'!G27*1000</f>
        <v>93.749993159758162</v>
      </c>
      <c r="H27" s="16">
        <f>'Σύνολο Δαπάνης ανά χώρα προέλ.'!H27/'Διανυκτ. ανά χώρα προέλευσης'!H27*1000</f>
        <v>75.162311509977243</v>
      </c>
      <c r="I27" s="16">
        <f>'Σύνολο Δαπάνης ανά χώρα προέλ.'!I27/'Διανυκτ. ανά χώρα προέλευσης'!I27*1000</f>
        <v>72.850631351766282</v>
      </c>
      <c r="J27" s="16">
        <f>'Σύνολο Δαπάνης ανά χώρα προέλ.'!J27/'Διανυκτ. ανά χώρα προέλευσης'!J27*1000</f>
        <v>75.13202918620371</v>
      </c>
      <c r="K27" s="16">
        <v>84.674956956497041</v>
      </c>
    </row>
    <row r="28" spans="1:11" x14ac:dyDescent="0.3">
      <c r="A28" s="6" t="s">
        <v>23</v>
      </c>
      <c r="B28" s="17">
        <f>'Σύνολο Δαπάνης ανά χώρα προέλ.'!B28/'Διανυκτ. ανά χώρα προέλευσης'!B28*1000</f>
        <v>103.08279641545742</v>
      </c>
      <c r="C28" s="17">
        <f>'Σύνολο Δαπάνης ανά χώρα προέλ.'!C28/'Διανυκτ. ανά χώρα προέλευσης'!C28*1000</f>
        <v>94.224907657002134</v>
      </c>
      <c r="D28" s="17">
        <f>'Σύνολο Δαπάνης ανά χώρα προέλ.'!D28/'Διανυκτ. ανά χώρα προέλευσης'!D28*1000</f>
        <v>99.346385166190558</v>
      </c>
      <c r="E28" s="17">
        <f>'Σύνολο Δαπάνης ανά χώρα προέλ.'!E28/'Διανυκτ. ανά χώρα προέλευσης'!E28*1000</f>
        <v>93.47354418673639</v>
      </c>
      <c r="F28" s="17">
        <f>'Σύνολο Δαπάνης ανά χώρα προέλ.'!F28/'Διανυκτ. ανά χώρα προέλευσης'!F28*1000</f>
        <v>88.165732831100385</v>
      </c>
      <c r="G28" s="17">
        <f>'Σύνολο Δαπάνης ανά χώρα προέλ.'!G28/'Διανυκτ. ανά χώρα προέλευσης'!G28*1000</f>
        <v>77.082354021736791</v>
      </c>
      <c r="H28" s="17">
        <f>'Σύνολο Δαπάνης ανά χώρα προέλ.'!H28/'Διανυκτ. ανά χώρα προέλευσης'!H28*1000</f>
        <v>72.091539481197685</v>
      </c>
      <c r="I28" s="17">
        <f>'Σύνολο Δαπάνης ανά χώρα προέλ.'!I28/'Διανυκτ. ανά χώρα προέλευσης'!I28*1000</f>
        <v>71.039489018613509</v>
      </c>
      <c r="J28" s="17">
        <f>'Σύνολο Δαπάνης ανά χώρα προέλ.'!J28/'Διανυκτ. ανά χώρα προέλευσης'!J28*1000</f>
        <v>65.953089719189308</v>
      </c>
      <c r="K28" s="17">
        <v>71.200009758368665</v>
      </c>
    </row>
    <row r="29" spans="1:11" x14ac:dyDescent="0.3">
      <c r="A29" s="2" t="s">
        <v>13</v>
      </c>
      <c r="B29" s="16">
        <f>'Σύνολο Δαπάνης ανά χώρα προέλ.'!B29/'Διανυκτ. ανά χώρα προέλευσης'!B29*1000</f>
        <v>62.534618167819453</v>
      </c>
      <c r="C29" s="16">
        <f>'Σύνολο Δαπάνης ανά χώρα προέλ.'!C29/'Διανυκτ. ανά χώρα προέλευσης'!C29*1000</f>
        <v>64.747105096014721</v>
      </c>
      <c r="D29" s="16">
        <f>'Σύνολο Δαπάνης ανά χώρα προέλ.'!D29/'Διανυκτ. ανά χώρα προέλευσης'!D29*1000</f>
        <v>68.754736559622671</v>
      </c>
      <c r="E29" s="16">
        <f>'Σύνολο Δαπάνης ανά χώρα προέλ.'!E29/'Διανυκτ. ανά χώρα προέλευσης'!E29*1000</f>
        <v>69.099712881542814</v>
      </c>
      <c r="F29" s="16">
        <f>'Σύνολο Δαπάνης ανά χώρα προέλ.'!F29/'Διανυκτ. ανά χώρα προέλευσης'!F29*1000</f>
        <v>64.914012435910266</v>
      </c>
      <c r="G29" s="16">
        <f>'Σύνολο Δαπάνης ανά χώρα προέλ.'!G29/'Διανυκτ. ανά χώρα προέλευσης'!G29*1000</f>
        <v>69.053048725032767</v>
      </c>
      <c r="H29" s="16">
        <f>'Σύνολο Δαπάνης ανά χώρα προέλ.'!H29/'Διανυκτ. ανά χώρα προέλευσης'!H29*1000</f>
        <v>67.162655495598784</v>
      </c>
      <c r="I29" s="16">
        <f>'Σύνολο Δαπάνης ανά χώρα προέλ.'!I29/'Διανυκτ. ανά χώρα προέλευσης'!I29*1000</f>
        <v>63.290130479776273</v>
      </c>
      <c r="J29" s="16">
        <f>'Σύνολο Δαπάνης ανά χώρα προέλ.'!J29/'Διανυκτ. ανά χώρα προέλευσης'!J29*1000</f>
        <v>66.279585154153494</v>
      </c>
      <c r="K29" s="16">
        <f>'Σύνολο Δαπάνης ανά χώρα προέλ.'!K29/'Διανυκτ. ανά χώρα προέλευσης'!K29*1000</f>
        <v>69.813427919559004</v>
      </c>
    </row>
    <row r="30" spans="1:11" x14ac:dyDescent="0.3">
      <c r="A30" s="27" t="s">
        <v>27</v>
      </c>
      <c r="B30" s="26">
        <f>'Σύνολο Δαπάνης ανά χώρα προέλ.'!B30/'Διανυκτ. ανά χώρα προέλευσης'!B30*1000</f>
        <v>68.565845597504904</v>
      </c>
      <c r="C30" s="26">
        <f>'Σύνολο Δαπάνης ανά χώρα προέλ.'!C30/'Διανυκτ. ανά χώρα προέλευσης'!C30*1000</f>
        <v>69.577766802435022</v>
      </c>
      <c r="D30" s="26">
        <f>'Σύνολο Δαπάνης ανά χώρα προέλ.'!D30/'Διανυκτ. ανά χώρα προέλευσης'!D30*1000</f>
        <v>71.139408498872768</v>
      </c>
      <c r="E30" s="26">
        <f>'Σύνολο Δαπάνης ανά χώρα προέλ.'!E30/'Διανυκτ. ανά χώρα προέλευσης'!E30*1000</f>
        <v>73.0542380737119</v>
      </c>
      <c r="F30" s="26">
        <f>'Σύνολο Δαπάνης ανά χώρα προέλ.'!F30/'Διανυκτ. ανά χώρα προέλευσης'!F30*1000</f>
        <v>70.37793534178553</v>
      </c>
      <c r="G30" s="26">
        <f>'Σύνολο Δαπάνης ανά χώρα προέλ.'!G30/'Διανυκτ. ανά χώρα προέλευσης'!G30*1000</f>
        <v>73.930742899549401</v>
      </c>
      <c r="H30" s="26">
        <f>'Σύνολο Δαπάνης ανά χώρα προέλ.'!H30/'Διανυκτ. ανά χώρα προέλευσης'!H30*1000</f>
        <v>66.959843097906472</v>
      </c>
      <c r="I30" s="26">
        <f>'Σύνολο Δαπάνης ανά χώρα προέλ.'!I30/'Διανυκτ. ανά χώρα προέλευσης'!I30*1000</f>
        <v>67.677252439405137</v>
      </c>
      <c r="J30" s="26">
        <f>'Σύνολο Δαπάνης ανά χώρα προέλ.'!J30/'Διανυκτ. ανά χώρα προέλευσης'!J30*1000</f>
        <v>68.953128441510401</v>
      </c>
      <c r="K30" s="26">
        <f>'Σύνολο Δαπάνης ανά χώρα προέλ.'!K30/'Διανυκτ. ανά χώρα προέλευσης'!K30*1000</f>
        <v>76.054506769944624</v>
      </c>
    </row>
    <row r="31" spans="1:11" x14ac:dyDescent="0.3">
      <c r="A31" s="47" t="s">
        <v>38</v>
      </c>
      <c r="B31" s="47"/>
      <c r="C31" s="47"/>
    </row>
    <row r="32" spans="1:11" x14ac:dyDescent="0.3">
      <c r="A32" s="47" t="s">
        <v>36</v>
      </c>
      <c r="B32" s="47"/>
      <c r="C32" s="47"/>
    </row>
    <row r="33" spans="2:9" x14ac:dyDescent="0.3">
      <c r="I33" s="31"/>
    </row>
    <row r="35" spans="2:9" x14ac:dyDescent="0.3">
      <c r="B35" s="33"/>
    </row>
    <row r="36" spans="2:9" x14ac:dyDescent="0.3">
      <c r="G36" s="32"/>
    </row>
  </sheetData>
  <mergeCells count="3">
    <mergeCell ref="A31:C31"/>
    <mergeCell ref="A32:C32"/>
    <mergeCell ref="A3:K3"/>
  </mergeCells>
  <pageMargins left="0.7" right="0.7" top="0.75" bottom="0.75" header="0.3" footer="0.3"/>
  <pageSetup paperSize="9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3:V32"/>
  <sheetViews>
    <sheetView showGridLines="0"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26.5546875" bestFit="1" customWidth="1"/>
  </cols>
  <sheetData>
    <row r="3" spans="1:22" x14ac:dyDescent="0.3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22" x14ac:dyDescent="0.3">
      <c r="A4" s="43" t="s">
        <v>5</v>
      </c>
      <c r="B4" s="44">
        <v>2010</v>
      </c>
      <c r="C4" s="44">
        <v>2011</v>
      </c>
      <c r="D4" s="44">
        <v>2012</v>
      </c>
      <c r="E4" s="44">
        <v>2013</v>
      </c>
      <c r="F4" s="44">
        <v>2014</v>
      </c>
      <c r="G4" s="44">
        <v>2015</v>
      </c>
      <c r="H4" s="44">
        <v>2016</v>
      </c>
      <c r="I4" s="45">
        <v>2017</v>
      </c>
      <c r="J4" s="45">
        <v>2018</v>
      </c>
      <c r="K4" s="45">
        <v>2019</v>
      </c>
    </row>
    <row r="5" spans="1:22" x14ac:dyDescent="0.3">
      <c r="A5" s="4" t="s">
        <v>14</v>
      </c>
      <c r="B5" s="15">
        <f>'Μέση δαπάνη ανά χώρα προέλ.  '!B5/'Δαπάνη ανά Διαν ανά χώρα προέλ.'!B5</f>
        <v>11.089361776193604</v>
      </c>
      <c r="C5" s="15">
        <f>'Μέση δαπάνη ανά χώρα προέλ.  '!C5/'Δαπάνη ανά Διαν ανά χώρα προέλ.'!C5</f>
        <v>11.133464481160859</v>
      </c>
      <c r="D5" s="15">
        <f>'Μέση δαπάνη ανά χώρα προέλ.  '!D5/'Δαπάνη ανά Διαν ανά χώρα προέλ.'!D5</f>
        <v>11.043276843221346</v>
      </c>
      <c r="E5" s="15">
        <f>'Μέση δαπάνη ανά χώρα προέλ.  '!E5/'Δαπάνη ανά Διαν ανά χώρα προέλ.'!E5</f>
        <v>11.081107254936999</v>
      </c>
      <c r="F5" s="15">
        <f>'Μέση δαπάνη ανά χώρα προέλ.  '!F5/'Δαπάνη ανά Διαν ανά χώρα προέλ.'!F5</f>
        <v>10.567981030333657</v>
      </c>
      <c r="G5" s="15">
        <f>'Μέση δαπάνη ανά χώρα προέλ.  '!G5/'Δαπάνη ανά Διαν ανά χώρα προέλ.'!G5</f>
        <v>10.040049415954412</v>
      </c>
      <c r="H5" s="30">
        <f>'Μέση δαπάνη ανά χώρα προέλ.  '!H5/'Δαπάνη ανά Διαν ανά χώρα προέλ.'!H5</f>
        <v>9.4741109688354328</v>
      </c>
      <c r="I5" s="30">
        <f>'Μέση δαπάνη ανά χώρα προέλ.  '!I5/'Δαπάνη ανά Διαν ανά χώρα προέλ.'!I5</f>
        <v>9.3326145786484851</v>
      </c>
      <c r="J5" s="30">
        <f>'Μέση δαπάνη ανά χώρα προέλ.  '!J5/'Δαπάνη ανά Διαν ανά χώρα προέλ.'!J5</f>
        <v>9.0306269285395544</v>
      </c>
      <c r="K5" s="30">
        <v>8.8131033627494002</v>
      </c>
      <c r="M5" s="33"/>
      <c r="P5" s="33"/>
      <c r="Q5" s="33"/>
      <c r="R5" s="33"/>
      <c r="S5" s="33"/>
      <c r="T5" s="33"/>
      <c r="U5" s="33"/>
      <c r="V5" s="33"/>
    </row>
    <row r="6" spans="1:22" x14ac:dyDescent="0.3">
      <c r="A6" s="2" t="s">
        <v>17</v>
      </c>
      <c r="B6" s="16">
        <f>'Μέση δαπάνη ανά χώρα προέλ.  '!B6/'Δαπάνη ανά Διαν ανά χώρα προέλ.'!B6</f>
        <v>10.402211208539837</v>
      </c>
      <c r="C6" s="16">
        <f>'Μέση δαπάνη ανά χώρα προέλ.  '!C6/'Δαπάνη ανά Διαν ανά χώρα προέλ.'!C6</f>
        <v>10.749999605606749</v>
      </c>
      <c r="D6" s="16">
        <f>'Μέση δαπάνη ανά χώρα προέλ.  '!D6/'Δαπάνη ανά Διαν ανά χώρα προέλ.'!D6</f>
        <v>10.005794845548332</v>
      </c>
      <c r="E6" s="16">
        <f>'Μέση δαπάνη ανά χώρα προέλ.  '!E6/'Δαπάνη ανά Διαν ανά χώρα προέλ.'!E6</f>
        <v>10.244100881273363</v>
      </c>
      <c r="F6" s="16">
        <f>'Μέση δαπάνη ανά χώρα προέλ.  '!F6/'Δαπάνη ανά Διαν ανά χώρα προέλ.'!F6</f>
        <v>10.081327530152809</v>
      </c>
      <c r="G6" s="16">
        <f>'Μέση δαπάνη ανά χώρα προέλ.  '!G6/'Δαπάνη ανά Διαν ανά χώρα προέλ.'!G6</f>
        <v>9.6370272773683148</v>
      </c>
      <c r="H6" s="16">
        <f>'Μέση δαπάνη ανά χώρα προέλ.  '!H6/'Δαπάνη ανά Διαν ανά χώρα προέλ.'!H6</f>
        <v>9.0963576619977147</v>
      </c>
      <c r="I6" s="16">
        <f>'Μέση δαπάνη ανά χώρα προέλ.  '!I6/'Δαπάνη ανά Διαν ανά χώρα προέλ.'!I6</f>
        <v>8.8562984667458142</v>
      </c>
      <c r="J6" s="16">
        <f>'Μέση δαπάνη ανά χώρα προέλ.  '!J6/'Δαπάνη ανά Διαν ανά χώρα προέλ.'!J6</f>
        <v>8.730510316542949</v>
      </c>
      <c r="K6" s="16">
        <v>8.8026653446868082</v>
      </c>
      <c r="M6" s="33"/>
    </row>
    <row r="7" spans="1:22" x14ac:dyDescent="0.3">
      <c r="A7" s="6" t="s">
        <v>6</v>
      </c>
      <c r="B7" s="17">
        <f>'Μέση δαπάνη ανά χώρα προέλ.  '!B7/'Δαπάνη ανά Διαν ανά χώρα προέλ.'!B7</f>
        <v>9.3125654727574467</v>
      </c>
      <c r="C7" s="17">
        <f>'Μέση δαπάνη ανά χώρα προέλ.  '!C7/'Δαπάνη ανά Διαν ανά χώρα προέλ.'!C7</f>
        <v>9.299636297423989</v>
      </c>
      <c r="D7" s="17">
        <f>'Μέση δαπάνη ανά χώρα προέλ.  '!D7/'Δαπάνη ανά Διαν ανά χώρα προέλ.'!D7</f>
        <v>9.9260104362295003</v>
      </c>
      <c r="E7" s="17">
        <f>'Μέση δαπάνη ανά χώρα προέλ.  '!E7/'Δαπάνη ανά Διαν ανά χώρα προέλ.'!E7</f>
        <v>9.6133192861475578</v>
      </c>
      <c r="F7" s="17">
        <f>'Μέση δαπάνη ανά χώρα προέλ.  '!F7/'Δαπάνη ανά Διαν ανά χώρα προέλ.'!F7</f>
        <v>9.1588615807956515</v>
      </c>
      <c r="G7" s="17">
        <f>'Μέση δαπάνη ανά χώρα προέλ.  '!G7/'Δαπάνη ανά Διαν ανά χώρα προέλ.'!G7</f>
        <v>9.5268276811101611</v>
      </c>
      <c r="H7" s="17">
        <f>'Μέση δαπάνη ανά χώρα προέλ.  '!H7/'Δαπάνη ανά Διαν ανά χώρα προέλ.'!H7</f>
        <v>9.2189010631419848</v>
      </c>
      <c r="I7" s="17">
        <f>'Μέση δαπάνη ανά χώρα προέλ.  '!I7/'Δαπάνη ανά Διαν ανά χώρα προέλ.'!I7</f>
        <v>8.9331339315387144</v>
      </c>
      <c r="J7" s="17">
        <f>'Μέση δαπάνη ανά χώρα προέλ.  '!J7/'Δαπάνη ανά Διαν ανά χώρα προέλ.'!J7</f>
        <v>9.0503700622850118</v>
      </c>
      <c r="K7" s="17">
        <v>8.7392891172667255</v>
      </c>
      <c r="M7" s="33"/>
    </row>
    <row r="8" spans="1:22" x14ac:dyDescent="0.3">
      <c r="A8" s="2" t="s">
        <v>2</v>
      </c>
      <c r="B8" s="16">
        <f>'Μέση δαπάνη ανά χώρα προέλ.  '!B8/'Δαπάνη ανά Διαν ανά χώρα προέλ.'!B8</f>
        <v>10.57711769935556</v>
      </c>
      <c r="C8" s="16">
        <f>'Μέση δαπάνη ανά χώρα προέλ.  '!C8/'Δαπάνη ανά Διαν ανά χώρα προέλ.'!C8</f>
        <v>10.006033886677018</v>
      </c>
      <c r="D8" s="16">
        <f>'Μέση δαπάνη ανά χώρα προέλ.  '!D8/'Δαπάνη ανά Διαν ανά χώρα προέλ.'!D8</f>
        <v>9.9004854840772492</v>
      </c>
      <c r="E8" s="16">
        <f>'Μέση δαπάνη ανά χώρα προέλ.  '!E8/'Δαπάνη ανά Διαν ανά χώρα προέλ.'!E8</f>
        <v>9.9115921740436033</v>
      </c>
      <c r="F8" s="16">
        <f>'Μέση δαπάνη ανά χώρα προέλ.  '!F8/'Δαπάνη ανά Διαν ανά χώρα προέλ.'!F8</f>
        <v>9.9107520098635895</v>
      </c>
      <c r="G8" s="16">
        <f>'Μέση δαπάνη ανά χώρα προέλ.  '!G8/'Δαπάνη ανά Διαν ανά χώρα προέλ.'!G8</f>
        <v>9.4676749228040205</v>
      </c>
      <c r="H8" s="16">
        <f>'Μέση δαπάνη ανά χώρα προέλ.  '!H8/'Δαπάνη ανά Διαν ανά χώρα προέλ.'!H8</f>
        <v>8.8102518697622294</v>
      </c>
      <c r="I8" s="16">
        <f>'Μέση δαπάνη ανά χώρα προέλ.  '!I8/'Δαπάνη ανά Διαν ανά χώρα προέλ.'!I8</f>
        <v>8.6403871252198385</v>
      </c>
      <c r="J8" s="16">
        <f>'Μέση δαπάνη ανά χώρα προέλ.  '!J8/'Δαπάνη ανά Διαν ανά χώρα προέλ.'!J8</f>
        <v>9.0206095665291564</v>
      </c>
      <c r="K8" s="16">
        <v>8.3969423910991949</v>
      </c>
      <c r="M8" s="33"/>
    </row>
    <row r="9" spans="1:22" x14ac:dyDescent="0.3">
      <c r="A9" s="6" t="s">
        <v>0</v>
      </c>
      <c r="B9" s="17">
        <f>'Μέση δαπάνη ανά χώρα προέλ.  '!B9/'Δαπάνη ανά Διαν ανά χώρα προέλ.'!B9</f>
        <v>11.974236244354723</v>
      </c>
      <c r="C9" s="17">
        <f>'Μέση δαπάνη ανά χώρα προέλ.  '!C9/'Δαπάνη ανά Διαν ανά χώρα προέλ.'!C9</f>
        <v>12.828538637272949</v>
      </c>
      <c r="D9" s="17">
        <f>'Μέση δαπάνη ανά χώρα προέλ.  '!D9/'Δαπάνη ανά Διαν ανά χώρα προέλ.'!D9</f>
        <v>12.799295519177615</v>
      </c>
      <c r="E9" s="17">
        <f>'Μέση δαπάνη ανά χώρα προέλ.  '!E9/'Δαπάνη ανά Διαν ανά χώρα προέλ.'!E9</f>
        <v>12.767213440086083</v>
      </c>
      <c r="F9" s="17">
        <f>'Μέση δαπάνη ανά χώρα προέλ.  '!F9/'Δαπάνη ανά Διαν ανά χώρα προέλ.'!F9</f>
        <v>12.32169811013863</v>
      </c>
      <c r="G9" s="17">
        <f>'Μέση δαπάνη ανά χώρα προέλ.  '!G9/'Δαπάνη ανά Διαν ανά χώρα προέλ.'!G9</f>
        <v>11.160867564846928</v>
      </c>
      <c r="H9" s="17">
        <f>'Μέση δαπάνη ανά χώρα προέλ.  '!H9/'Δαπάνη ανά Διαν ανά χώρα προέλ.'!H9</f>
        <v>10.510215421180826</v>
      </c>
      <c r="I9" s="17">
        <f>'Μέση δαπάνη ανά χώρα προέλ.  '!I9/'Δαπάνη ανά Διαν ανά χώρα προέλ.'!I9</f>
        <v>10.155822393718211</v>
      </c>
      <c r="J9" s="17">
        <f>'Μέση δαπάνη ανά χώρα προέλ.  '!J9/'Δαπάνη ανά Διαν ανά χώρα προέλ.'!J9</f>
        <v>9.721872540767345</v>
      </c>
      <c r="K9" s="17">
        <v>9.2673421609890596</v>
      </c>
      <c r="M9" s="33"/>
    </row>
    <row r="10" spans="1:22" x14ac:dyDescent="0.3">
      <c r="A10" s="2" t="s">
        <v>18</v>
      </c>
      <c r="B10" s="16">
        <f>'Μέση δαπάνη ανά χώρα προέλ.  '!B10/'Δαπάνη ανά Διαν ανά χώρα προέλ.'!B10</f>
        <v>7.7171832944842951</v>
      </c>
      <c r="C10" s="16">
        <f>'Μέση δαπάνη ανά χώρα προέλ.  '!C10/'Δαπάνη ανά Διαν ανά χώρα προέλ.'!C10</f>
        <v>8.4771386618572144</v>
      </c>
      <c r="D10" s="16">
        <f>'Μέση δαπάνη ανά χώρα προέλ.  '!D10/'Δαπάνη ανά Διαν ανά χώρα προέλ.'!D10</f>
        <v>7.6657440824032559</v>
      </c>
      <c r="E10" s="16">
        <f>'Μέση δαπάνη ανά χώρα προέλ.  '!E10/'Δαπάνη ανά Διαν ανά χώρα προέλ.'!E10</f>
        <v>10.243890507457495</v>
      </c>
      <c r="F10" s="16">
        <f>'Μέση δαπάνη ανά χώρα προέλ.  '!F10/'Δαπάνη ανά Διαν ανά χώρα προέλ.'!F10</f>
        <v>7.9253908830654032</v>
      </c>
      <c r="G10" s="16">
        <f>'Μέση δαπάνη ανά χώρα προέλ.  '!G10/'Δαπάνη ανά Διαν ανά χώρα προέλ.'!G10</f>
        <v>8.1799985046409525</v>
      </c>
      <c r="H10" s="16">
        <f>'Μέση δαπάνη ανά χώρα προέλ.  '!H10/'Δαπάνη ανά Διαν ανά χώρα προέλ.'!H10</f>
        <v>9.1921786610261211</v>
      </c>
      <c r="I10" s="16">
        <f>'Μέση δαπάνη ανά χώρα προέλ.  '!I10/'Δαπάνη ανά Διαν ανά χώρα προέλ.'!I10</f>
        <v>8.8251529065973955</v>
      </c>
      <c r="J10" s="16">
        <f>'Μέση δαπάνη ανά χώρα προέλ.  '!J10/'Δαπάνη ανά Διαν ανά χώρα προέλ.'!J10</f>
        <v>8.374292815403221</v>
      </c>
      <c r="K10" s="16">
        <v>8.6073610305867039</v>
      </c>
      <c r="M10" s="33"/>
    </row>
    <row r="11" spans="1:22" x14ac:dyDescent="0.3">
      <c r="A11" s="6" t="s">
        <v>3</v>
      </c>
      <c r="B11" s="17">
        <f>'Μέση δαπάνη ανά χώρα προέλ.  '!B11/'Δαπάνη ανά Διαν ανά χώρα προέλ.'!B11</f>
        <v>9.6075228985871437</v>
      </c>
      <c r="C11" s="17">
        <f>'Μέση δαπάνη ανά χώρα προέλ.  '!C11/'Δαπάνη ανά Διαν ανά χώρα προέλ.'!C11</f>
        <v>9.7802173043355847</v>
      </c>
      <c r="D11" s="17">
        <f>'Μέση δαπάνη ανά χώρα προέλ.  '!D11/'Δαπάνη ανά Διαν ανά χώρα προέλ.'!D11</f>
        <v>9.3401924126814571</v>
      </c>
      <c r="E11" s="17">
        <f>'Μέση δαπάνη ανά χώρα προέλ.  '!E11/'Δαπάνη ανά Διαν ανά χώρα προέλ.'!E11</f>
        <v>9.3896956800378319</v>
      </c>
      <c r="F11" s="17">
        <f>'Μέση δαπάνη ανά χώρα προέλ.  '!F11/'Δαπάνη ανά Διαν ανά χώρα προέλ.'!F11</f>
        <v>9.1691376393361068</v>
      </c>
      <c r="G11" s="17">
        <f>'Μέση δαπάνη ανά χώρα προέλ.  '!G11/'Δαπάνη ανά Διαν ανά χώρα προέλ.'!G11</f>
        <v>8.8286844006141685</v>
      </c>
      <c r="H11" s="17">
        <f>'Μέση δαπάνη ανά χώρα προέλ.  '!H11/'Δαπάνη ανά Διαν ανά χώρα προέλ.'!H11</f>
        <v>8.3623774426743918</v>
      </c>
      <c r="I11" s="17">
        <f>'Μέση δαπάνη ανά χώρα προέλ.  '!I11/'Δαπάνη ανά Διαν ανά χώρα προέλ.'!I11</f>
        <v>8.3547309439130562</v>
      </c>
      <c r="J11" s="17">
        <f>'Μέση δαπάνη ανά χώρα προέλ.  '!J11/'Δαπάνη ανά Διαν ανά χώρα προέλ.'!J11</f>
        <v>8.3641418643236136</v>
      </c>
      <c r="K11" s="17">
        <v>8.1183964171386034</v>
      </c>
      <c r="M11" s="33"/>
    </row>
    <row r="12" spans="1:22" x14ac:dyDescent="0.3">
      <c r="A12" s="8" t="s">
        <v>19</v>
      </c>
      <c r="B12" s="18">
        <f>'Μέση δαπάνη ανά χώρα προέλ.  '!B12/'Δαπάνη ανά Διαν ανά χώρα προέλ.'!B12</f>
        <v>14.57376766812118</v>
      </c>
      <c r="C12" s="18">
        <f>'Μέση δαπάνη ανά χώρα προέλ.  '!C12/'Δαπάνη ανά Διαν ανά χώρα προέλ.'!C12</f>
        <v>13.075024650211194</v>
      </c>
      <c r="D12" s="18">
        <f>'Μέση δαπάνη ανά χώρα προέλ.  '!D12/'Δαπάνη ανά Διαν ανά χώρα προέλ.'!D12</f>
        <v>12.712572411828816</v>
      </c>
      <c r="E12" s="18">
        <f>'Μέση δαπάνη ανά χώρα προέλ.  '!E12/'Δαπάνη ανά Διαν ανά χώρα προέλ.'!E12</f>
        <v>12.454195268778399</v>
      </c>
      <c r="F12" s="18">
        <f>'Μέση δαπάνη ανά χώρα προέλ.  '!F12/'Δαπάνη ανά Διαν ανά χώρα προέλ.'!F12</f>
        <v>11.091055285796813</v>
      </c>
      <c r="G12" s="18">
        <f>'Μέση δαπάνη ανά χώρα προέλ.  '!G12/'Δαπάνη ανά Διαν ανά χώρα προέλ.'!G12</f>
        <v>10.631880568059017</v>
      </c>
      <c r="H12" s="18">
        <f>'Μέση δαπάνη ανά χώρα προέλ.  '!H12/'Δαπάνη ανά Διαν ανά χώρα προέλ.'!H12</f>
        <v>9.7835516426884261</v>
      </c>
      <c r="I12" s="18">
        <f>'Μέση δαπάνη ανά χώρα προέλ.  '!I12/'Δαπάνη ανά Διαν ανά χώρα προέλ.'!I12</f>
        <v>10.57620117090125</v>
      </c>
      <c r="J12" s="18">
        <f>'Μέση δαπάνη ανά χώρα προέλ.  '!J12/'Δαπάνη ανά Διαν ανά χώρα προέλ.'!J12</f>
        <v>7.8409290184302236</v>
      </c>
      <c r="K12" s="18">
        <v>9.0297906883804568</v>
      </c>
      <c r="M12" s="33"/>
    </row>
    <row r="13" spans="1:22" x14ac:dyDescent="0.3">
      <c r="A13" s="6" t="s">
        <v>4</v>
      </c>
      <c r="B13" s="17">
        <f>'Μέση δαπάνη ανά χώρα προέλ.  '!B13/'Δαπάνη ανά Διαν ανά χώρα προέλ.'!B13</f>
        <v>10.869482238269608</v>
      </c>
      <c r="C13" s="17">
        <f>'Μέση δαπάνη ανά χώρα προέλ.  '!C13/'Δαπάνη ανά Διαν ανά χώρα προέλ.'!C13</f>
        <v>10.482583183662689</v>
      </c>
      <c r="D13" s="17">
        <f>'Μέση δαπάνη ανά χώρα προέλ.  '!D13/'Δαπάνη ανά Διαν ανά χώρα προέλ.'!D13</f>
        <v>10.805652041247111</v>
      </c>
      <c r="E13" s="17">
        <f>'Μέση δαπάνη ανά χώρα προέλ.  '!E13/'Δαπάνη ανά Διαν ανά χώρα προέλ.'!E13</f>
        <v>11.154482601899225</v>
      </c>
      <c r="F13" s="17">
        <f>'Μέση δαπάνη ανά χώρα προέλ.  '!F13/'Δαπάνη ανά Διαν ανά χώρα προέλ.'!F13</f>
        <v>10.426101296286998</v>
      </c>
      <c r="G13" s="17">
        <f>'Μέση δαπάνη ανά χώρα προέλ.  '!G13/'Δαπάνη ανά Διαν ανά χώρα προέλ.'!G13</f>
        <v>10.526243649341973</v>
      </c>
      <c r="H13" s="17">
        <f>'Μέση δαπάνη ανά χώρα προέλ.  '!H13/'Δαπάνη ανά Διαν ανά χώρα προέλ.'!H13</f>
        <v>9.6409723754038588</v>
      </c>
      <c r="I13" s="17">
        <f>'Μέση δαπάνη ανά χώρα προέλ.  '!I13/'Δαπάνη ανά Διαν ανά χώρα προέλ.'!I13</f>
        <v>8.9925566879478502</v>
      </c>
      <c r="J13" s="17">
        <f>'Μέση δαπάνη ανά χώρα προέλ.  '!J13/'Δαπάνη ανά Διαν ανά χώρα προέλ.'!J13</f>
        <v>8.9768009395092392</v>
      </c>
      <c r="K13" s="17">
        <v>9.2591294693622022</v>
      </c>
      <c r="M13" s="33"/>
    </row>
    <row r="14" spans="1:22" x14ac:dyDescent="0.3">
      <c r="A14" s="23" t="s">
        <v>13</v>
      </c>
      <c r="B14" s="41">
        <f>'Μέση δαπάνη ανά χώρα προέλ.  '!B14/'Δαπάνη ανά Διαν ανά χώρα προέλ.'!B14</f>
        <v>9.7078863599326635</v>
      </c>
      <c r="C14" s="41">
        <f>'Μέση δαπάνη ανά χώρα προέλ.  '!C14/'Δαπάνη ανά Διαν ανά χώρα προέλ.'!C14</f>
        <v>10.127728125870565</v>
      </c>
      <c r="D14" s="41">
        <f>'Μέση δαπάνη ανά χώρα προέλ.  '!D14/'Δαπάνη ανά Διαν ανά χώρα προέλ.'!D14</f>
        <v>9.3097051965740949</v>
      </c>
      <c r="E14" s="41">
        <f>'Μέση δαπάνη ανά χώρα προέλ.  '!E14/'Δαπάνη ανά Διαν ανά χώρα προέλ.'!E14</f>
        <v>9.169498554364619</v>
      </c>
      <c r="F14" s="41">
        <f>'Μέση δαπάνη ανά χώρα προέλ.  '!F14/'Δαπάνη ανά Διαν ανά χώρα προέλ.'!F14</f>
        <v>8.7904980466309546</v>
      </c>
      <c r="G14" s="41">
        <f>'Μέση δαπάνη ανά χώρα προέλ.  '!G14/'Δαπάνη ανά Διαν ανά χώρα προέλ.'!G14</f>
        <v>8.6654362971945353</v>
      </c>
      <c r="H14" s="41">
        <f>'Μέση δαπάνη ανά χώρα προέλ.  '!H14/'Δαπάνη ανά Διαν ανά χώρα προέλ.'!H14</f>
        <v>8.1434831114992061</v>
      </c>
      <c r="I14" s="41">
        <f>'Μέση δαπάνη ανά χώρα προέλ.  '!I14/'Δαπάνη ανά Διαν ανά χώρα προέλ.'!I14</f>
        <v>8.3181295819298562</v>
      </c>
      <c r="J14" s="41">
        <f>'Μέση δαπάνη ανά χώρα προέλ.  '!J14/'Δαπάνη ανά Διαν ανά χώρα προέλ.'!J14</f>
        <v>8.1447420395914101</v>
      </c>
      <c r="K14" s="41">
        <f>'Μέση δαπάνη ανά χώρα προέλ.  '!K14/'Δαπάνη ανά Διαν ανά χώρα προέλ.'!K14</f>
        <v>8.1993535440047669</v>
      </c>
      <c r="M14" s="33"/>
    </row>
    <row r="15" spans="1:22" x14ac:dyDescent="0.3">
      <c r="A15" s="4" t="s">
        <v>15</v>
      </c>
      <c r="B15" s="15">
        <f>'Μέση δαπάνη ανά χώρα προέλ.  '!B15/'Δαπάνη ανά Διαν ανά χώρα προέλ.'!B15</f>
        <v>8.7104022587851908</v>
      </c>
      <c r="C15" s="15">
        <f>'Μέση δαπάνη ανά χώρα προέλ.  '!C15/'Δαπάνη ανά Διαν ανά χώρα προέλ.'!C15</f>
        <v>8.4311380889117302</v>
      </c>
      <c r="D15" s="15">
        <f>'Μέση δαπάνη ανά χώρα προέλ.  '!D15/'Δαπάνη ανά Διαν ανά χώρα προέλ.'!D15</f>
        <v>8.6896692391456796</v>
      </c>
      <c r="E15" s="15">
        <f>'Μέση δαπάνη ανά χώρα προέλ.  '!E15/'Δαπάνη ανά Διαν ανά χώρα προέλ.'!E15</f>
        <v>8.4301212069486748</v>
      </c>
      <c r="F15" s="15">
        <f>'Μέση δαπάνη ανά χώρα προέλ.  '!F15/'Δαπάνη ανά Διαν ανά χώρα προέλ.'!F15</f>
        <v>7.6741219561624554</v>
      </c>
      <c r="G15" s="15">
        <f>'Μέση δαπάνη ανά χώρα προέλ.  '!G15/'Δαπάνη ανά Διαν ανά χώρα προέλ.'!G15</f>
        <v>7.4608855686651241</v>
      </c>
      <c r="H15" s="15">
        <f>'Μέση δαπάνη ανά χώρα προέλ.  '!H15/'Δαπάνη ανά Διαν ανά χώρα προέλ.'!H15</f>
        <v>6.7638725581464971</v>
      </c>
      <c r="I15" s="15">
        <f>'Μέση δαπάνη ανά χώρα προέλ.  '!I15/'Δαπάνη ανά Διαν ανά χώρα προέλ.'!I15</f>
        <v>6.5455984210384468</v>
      </c>
      <c r="J15" s="15">
        <f>'Μέση δαπάνη ανά χώρα προέλ.  '!J15/'Δαπάνη ανά Διαν ανά χώρα προέλ.'!J15</f>
        <v>6.1178704754646018</v>
      </c>
      <c r="K15" s="15">
        <v>5.968042297264823</v>
      </c>
      <c r="M15" s="33"/>
    </row>
    <row r="16" spans="1:22" x14ac:dyDescent="0.3">
      <c r="A16" s="2" t="s">
        <v>20</v>
      </c>
      <c r="B16" s="16">
        <f>'Μέση δαπάνη ανά χώρα προέλ.  '!B16/'Δαπάνη ανά Διαν ανά χώρα προέλ.'!B16</f>
        <v>8.9450622082365125</v>
      </c>
      <c r="C16" s="16">
        <f>'Μέση δαπάνη ανά χώρα προέλ.  '!C16/'Δαπάνη ανά Διαν ανά χώρα προέλ.'!C16</f>
        <v>8.4301322931876665</v>
      </c>
      <c r="D16" s="16">
        <f>'Μέση δαπάνη ανά χώρα προέλ.  '!D16/'Δαπάνη ανά Διαν ανά χώρα προέλ.'!D16</f>
        <v>9.2019649697359576</v>
      </c>
      <c r="E16" s="16">
        <f>'Μέση δαπάνη ανά χώρα προέλ.  '!E16/'Δαπάνη ανά Διαν ανά χώρα προέλ.'!E16</f>
        <v>8.9013710266895831</v>
      </c>
      <c r="F16" s="16">
        <f>'Μέση δαπάνη ανά χώρα προέλ.  '!F16/'Δαπάνη ανά Διαν ανά χώρα προέλ.'!F16</f>
        <v>8.3921628164280531</v>
      </c>
      <c r="G16" s="16">
        <f>'Μέση δαπάνη ανά χώρα προέλ.  '!G16/'Δαπάνη ανά Διαν ανά χώρα προέλ.'!G16</f>
        <v>8.9459007977917668</v>
      </c>
      <c r="H16" s="16">
        <f>'Μέση δαπάνη ανά χώρα προέλ.  '!H16/'Δαπάνη ανά Διαν ανά χώρα προέλ.'!H16</f>
        <v>8.2103625613888465</v>
      </c>
      <c r="I16" s="16">
        <f>'Μέση δαπάνη ανά χώρα προέλ.  '!I16/'Δαπάνη ανά Διαν ανά χώρα προέλ.'!I16</f>
        <v>9.1680300408116473</v>
      </c>
      <c r="J16" s="16">
        <f>'Μέση δαπάνη ανά χώρα προέλ.  '!J16/'Δαπάνη ανά Διαν ανά χώρα προέλ.'!J16</f>
        <v>8.2049861783987765</v>
      </c>
      <c r="K16" s="16">
        <v>8.3241164538527546</v>
      </c>
      <c r="M16" s="33"/>
    </row>
    <row r="17" spans="1:13" x14ac:dyDescent="0.3">
      <c r="A17" s="6" t="s">
        <v>1</v>
      </c>
      <c r="B17" s="17">
        <f>'Μέση δαπάνη ανά χώρα προέλ.  '!B17/'Δαπάνη ανά Διαν ανά χώρα προέλ.'!B17</f>
        <v>10.358059196471872</v>
      </c>
      <c r="C17" s="17">
        <f>'Μέση δαπάνη ανά χώρα προέλ.  '!C17/'Δαπάνη ανά Διαν ανά χώρα προέλ.'!C17</f>
        <v>10.00318855609569</v>
      </c>
      <c r="D17" s="17">
        <f>'Μέση δαπάνη ανά χώρα προέλ.  '!D17/'Δαπάνη ανά Διαν ανά χώρα προέλ.'!D17</f>
        <v>10.328849423727895</v>
      </c>
      <c r="E17" s="17">
        <f>'Μέση δαπάνη ανά χώρα προέλ.  '!E17/'Δαπάνη ανά Διαν ανά χώρα προέλ.'!E17</f>
        <v>10.077709209394625</v>
      </c>
      <c r="F17" s="17">
        <f>'Μέση δαπάνη ανά χώρα προέλ.  '!F17/'Δαπάνη ανά Διαν ανά χώρα προέλ.'!F17</f>
        <v>9.7859235263066484</v>
      </c>
      <c r="G17" s="17">
        <f>'Μέση δαπάνη ανά χώρα προέλ.  '!G17/'Δαπάνη ανά Διαν ανά χώρα προέλ.'!G17</f>
        <v>9.9169391060872254</v>
      </c>
      <c r="H17" s="17">
        <f>'Μέση δαπάνη ανά χώρα προέλ.  '!H17/'Δαπάνη ανά Διαν ανά χώρα προέλ.'!H17</f>
        <v>9.1835306798219474</v>
      </c>
      <c r="I17" s="17">
        <f>'Μέση δαπάνη ανά χώρα προέλ.  '!I17/'Δαπάνη ανά Διαν ανά χώρα προέλ.'!I17</f>
        <v>8.844484853976061</v>
      </c>
      <c r="J17" s="17">
        <f>'Μέση δαπάνη ανά χώρα προέλ.  '!J17/'Δαπάνη ανά Διαν ανά χώρα προέλ.'!J17</f>
        <v>8.7387309137704943</v>
      </c>
      <c r="K17" s="17">
        <v>8.6728477634972467</v>
      </c>
      <c r="M17" s="33"/>
    </row>
    <row r="18" spans="1:13" x14ac:dyDescent="0.3">
      <c r="A18" s="2" t="s">
        <v>7</v>
      </c>
      <c r="B18" s="16">
        <f>'Μέση δαπάνη ανά χώρα προέλ.  '!B18/'Δαπάνη ανά Διαν ανά χώρα προέλ.'!B18</f>
        <v>7.9084170411062997</v>
      </c>
      <c r="C18" s="16">
        <f>'Μέση δαπάνη ανά χώρα προέλ.  '!C18/'Δαπάνη ανά Διαν ανά χώρα προέλ.'!C18</f>
        <v>8.846152603003036</v>
      </c>
      <c r="D18" s="16">
        <f>'Μέση δαπάνη ανά χώρα προέλ.  '!D18/'Δαπάνη ανά Διαν ανά χώρα προέλ.'!D18</f>
        <v>7.6757105158075669</v>
      </c>
      <c r="E18" s="16">
        <f>'Μέση δαπάνη ανά χώρα προέλ.  '!E18/'Δαπάνη ανά Διαν ανά χώρα προέλ.'!E18</f>
        <v>7.4218500111161312</v>
      </c>
      <c r="F18" s="16">
        <f>'Μέση δαπάνη ανά χώρα προέλ.  '!F18/'Δαπάνη ανά Διαν ανά χώρα προέλ.'!F18</f>
        <v>7.1598513695314896</v>
      </c>
      <c r="G18" s="16">
        <f>'Μέση δαπάνη ανά χώρα προέλ.  '!G18/'Δαπάνη ανά Διαν ανά χώρα προέλ.'!G18</f>
        <v>7.6492358719129951</v>
      </c>
      <c r="H18" s="16">
        <f>'Μέση δαπάνη ανά χώρα προέλ.  '!H18/'Δαπάνη ανά Διαν ανά χώρα προέλ.'!H18</f>
        <v>6.6610889670698068</v>
      </c>
      <c r="I18" s="16">
        <f>'Μέση δαπάνη ανά χώρα προέλ.  '!I18/'Δαπάνη ανά Διαν ανά χώρα προέλ.'!I18</f>
        <v>6.5897345736606834</v>
      </c>
      <c r="J18" s="16">
        <f>'Μέση δαπάνη ανά χώρα προέλ.  '!J18/'Δαπάνη ανά Διαν ανά χώρα προέλ.'!J18</f>
        <v>6.1221615404657275</v>
      </c>
      <c r="K18" s="16">
        <v>6.4386714722228069</v>
      </c>
      <c r="M18" s="33"/>
    </row>
    <row r="19" spans="1:13" x14ac:dyDescent="0.3">
      <c r="A19" s="6" t="s">
        <v>21</v>
      </c>
      <c r="B19" s="17">
        <f>'Μέση δαπάνη ανά χώρα προέλ.  '!B19/'Δαπάνη ανά Διαν ανά χώρα προέλ.'!B19</f>
        <v>9.3448429216921056</v>
      </c>
      <c r="C19" s="17">
        <f>'Μέση δαπάνη ανά χώρα προέλ.  '!C19/'Δαπάνη ανά Διαν ανά χώρα προέλ.'!C19</f>
        <v>9.4362014327724175</v>
      </c>
      <c r="D19" s="17">
        <f>'Μέση δαπάνη ανά χώρα προέλ.  '!D19/'Δαπάνη ανά Διαν ανά χώρα προέλ.'!D19</f>
        <v>8.7831815509325839</v>
      </c>
      <c r="E19" s="17">
        <f>'Μέση δαπάνη ανά χώρα προέλ.  '!E19/'Δαπάνη ανά Διαν ανά χώρα προέλ.'!E19</f>
        <v>9.4208885297993135</v>
      </c>
      <c r="F19" s="17">
        <f>'Μέση δαπάνη ανά χώρα προέλ.  '!F19/'Δαπάνη ανά Διαν ανά χώρα προέλ.'!F19</f>
        <v>9.3358745177917459</v>
      </c>
      <c r="G19" s="17">
        <f>'Μέση δαπάνη ανά χώρα προέλ.  '!G19/'Δαπάνη ανά Διαν ανά χώρα προέλ.'!G19</f>
        <v>9.0880130157890395</v>
      </c>
      <c r="H19" s="17">
        <f>'Μέση δαπάνη ανά χώρα προέλ.  '!H19/'Δαπάνη ανά Διαν ανά χώρα προέλ.'!H19</f>
        <v>8.4045682526772403</v>
      </c>
      <c r="I19" s="17">
        <f>'Μέση δαπάνη ανά χώρα προέλ.  '!I19/'Δαπάνη ανά Διαν ανά χώρα προέλ.'!I19</f>
        <v>8.7967703293518156</v>
      </c>
      <c r="J19" s="17">
        <f>'Μέση δαπάνη ανά χώρα προέλ.  '!J19/'Δαπάνη ανά Διαν ανά χώρα προέλ.'!J19</f>
        <v>8.0476125897711057</v>
      </c>
      <c r="K19" s="17">
        <v>8.9111943555426247</v>
      </c>
      <c r="M19" s="33"/>
    </row>
    <row r="20" spans="1:13" x14ac:dyDescent="0.3">
      <c r="A20" s="2" t="s">
        <v>8</v>
      </c>
      <c r="B20" s="16">
        <f>'Μέση δαπάνη ανά χώρα προέλ.  '!B20/'Δαπάνη ανά Διαν ανά χώρα προέλ.'!B20</f>
        <v>9.9076748853988672</v>
      </c>
      <c r="C20" s="16">
        <f>'Μέση δαπάνη ανά χώρα προέλ.  '!C20/'Δαπάνη ανά Διαν ανά χώρα προέλ.'!C20</f>
        <v>9.9790996181602676</v>
      </c>
      <c r="D20" s="16">
        <f>'Μέση δαπάνη ανά χώρα προέλ.  '!D20/'Δαπάνη ανά Διαν ανά χώρα προέλ.'!D20</f>
        <v>9.5746688993758546</v>
      </c>
      <c r="E20" s="16">
        <f>'Μέση δαπάνη ανά χώρα προέλ.  '!E20/'Δαπάνη ανά Διαν ανά χώρα προέλ.'!E20</f>
        <v>9.3796964184908731</v>
      </c>
      <c r="F20" s="16">
        <f>'Μέση δαπάνη ανά χώρα προέλ.  '!F20/'Δαπάνη ανά Διαν ανά χώρα προέλ.'!F20</f>
        <v>8.4048598485720198</v>
      </c>
      <c r="G20" s="16">
        <f>'Μέση δαπάνη ανά χώρα προέλ.  '!G20/'Δαπάνη ανά Διαν ανά χώρα προέλ.'!G20</f>
        <v>8.1402551842895878</v>
      </c>
      <c r="H20" s="16">
        <f>'Μέση δαπάνη ανά χώρα προέλ.  '!H20/'Δαπάνη ανά Διαν ανά χώρα προέλ.'!H20</f>
        <v>8.3057564093874738</v>
      </c>
      <c r="I20" s="16">
        <f>'Μέση δαπάνη ανά χώρα προέλ.  '!I20/'Δαπάνη ανά Διαν ανά χώρα προέλ.'!I20</f>
        <v>8.2219459160042199</v>
      </c>
      <c r="J20" s="16">
        <f>'Μέση δαπάνη ανά χώρα προέλ.  '!J20/'Δαπάνη ανά Διαν ανά χώρα προέλ.'!J20</f>
        <v>7.7118801551853426</v>
      </c>
      <c r="K20" s="16">
        <v>8.0537901567097183</v>
      </c>
      <c r="M20" s="33"/>
    </row>
    <row r="21" spans="1:13" x14ac:dyDescent="0.3">
      <c r="A21" s="22" t="s">
        <v>13</v>
      </c>
      <c r="B21" s="42">
        <f>'Μέση δαπάνη ανά χώρα προέλ.  '!B21/'Δαπάνη ανά Διαν ανά χώρα προέλ.'!B21</f>
        <v>5.8913126155886264</v>
      </c>
      <c r="C21" s="42">
        <f>'Μέση δαπάνη ανά χώρα προέλ.  '!C21/'Δαπάνη ανά Διαν ανά χώρα προέλ.'!C21</f>
        <v>5.4598851530938823</v>
      </c>
      <c r="D21" s="42">
        <f>'Μέση δαπάνη ανά χώρα προέλ.  '!D21/'Δαπάνη ανά Διαν ανά χώρα προέλ.'!D21</f>
        <v>5.1539478455066767</v>
      </c>
      <c r="E21" s="42">
        <f>'Μέση δαπάνη ανά χώρα προέλ.  '!E21/'Δαπάνη ανά Διαν ανά χώρα προέλ.'!E21</f>
        <v>5.4290160887474999</v>
      </c>
      <c r="F21" s="42">
        <f>'Μέση δαπάνη ανά χώρα προέλ.  '!F21/'Δαπάνη ανά Διαν ανά χώρα προέλ.'!F21</f>
        <v>5.3819811989170327</v>
      </c>
      <c r="G21" s="42">
        <f>'Μέση δαπάνη ανά χώρα προέλ.  '!G21/'Δαπάνη ανά Διαν ανά χώρα προέλ.'!G21</f>
        <v>4.9052074029969255</v>
      </c>
      <c r="H21" s="42">
        <f>'Μέση δαπάνη ανά χώρα προέλ.  '!H21/'Δαπάνη ανά Διαν ανά χώρα προέλ.'!H21</f>
        <v>4.3242350236615605</v>
      </c>
      <c r="I21" s="42">
        <f>'Μέση δαπάνη ανά χώρα προέλ.  '!I21/'Δαπάνη ανά Διαν ανά χώρα προέλ.'!I21</f>
        <v>3.8368830784122192</v>
      </c>
      <c r="J21" s="42">
        <f>'Μέση δαπάνη ανά χώρα προέλ.  '!J21/'Δαπάνη ανά Διαν ανά χώρα προέλ.'!J21</f>
        <v>3.80770046232356</v>
      </c>
      <c r="K21" s="42">
        <f>'Μέση δαπάνη ανά χώρα προέλ.  '!K21/'Δαπάνη ανά Διαν ανά χώρα προέλ.'!K21</f>
        <v>3.3806067153127604</v>
      </c>
      <c r="M21" s="33"/>
    </row>
    <row r="22" spans="1:13" x14ac:dyDescent="0.3">
      <c r="A22" s="4" t="s">
        <v>13</v>
      </c>
      <c r="B22" s="15">
        <f>'Μέση δαπάνη ανά χώρα προέλ.  '!B22/'Δαπάνη ανά Διαν ανά χώρα προέλ.'!B22</f>
        <v>7.6321153929577292</v>
      </c>
      <c r="C22" s="15">
        <f>'Μέση δαπάνη ανά χώρα προέλ.  '!C22/'Δαπάνη ανά Διαν ανά χώρα προέλ.'!C22</f>
        <v>7.4810270445289904</v>
      </c>
      <c r="D22" s="15">
        <f>'Μέση δαπάνη ανά χώρα προέλ.  '!D22/'Δαπάνη ανά Διαν ανά χώρα προέλ.'!D22</f>
        <v>7.3216473907606225</v>
      </c>
      <c r="E22" s="15">
        <f>'Μέση δαπάνη ανά χώρα προέλ.  '!E22/'Δαπάνη ανά Διαν ανά χώρα προέλ.'!E22</f>
        <v>7.3851361416488261</v>
      </c>
      <c r="F22" s="15">
        <f>'Μέση δαπάνη ανά χώρα προέλ.  '!F22/'Δαπάνη ανά Διαν ανά χώρα προέλ.'!F22</f>
        <v>7.0050570162047014</v>
      </c>
      <c r="G22" s="15">
        <f>'Μέση δαπάνη ανά χώρα προέλ.  '!G22/'Δαπάνη ανά Διαν ανά χώρα προέλ.'!G22</f>
        <v>6.0502453333266546</v>
      </c>
      <c r="H22" s="15">
        <f>'Μέση δαπάνη ανά χώρα προέλ.  '!H22/'Δαπάνη ανά Διαν ανά χώρα προέλ.'!H22</f>
        <v>6.5589805015253031</v>
      </c>
      <c r="I22" s="15">
        <f>'Μέση δαπάνη ανά χώρα προέλ.  '!I22/'Δαπάνη ανά Διαν ανά χώρα προέλ.'!I22</f>
        <v>7.0523364520060028</v>
      </c>
      <c r="J22" s="15">
        <f>'Μέση δαπάνη ανά χώρα προέλ.  '!J22/'Δαπάνη ανά Διαν ανά χώρα προέλ.'!J22</f>
        <v>7.1967076227540527</v>
      </c>
      <c r="K22" s="15">
        <v>7.460899581925756</v>
      </c>
      <c r="M22" s="33"/>
    </row>
    <row r="23" spans="1:13" x14ac:dyDescent="0.3">
      <c r="A23" s="2" t="s">
        <v>9</v>
      </c>
      <c r="B23" s="16">
        <f>'Μέση δαπάνη ανά χώρα προέλ.  '!B23/'Δαπάνη ανά Διαν ανά χώρα προέλ.'!B23</f>
        <v>3.2017109763553142</v>
      </c>
      <c r="C23" s="16">
        <f>'Μέση δαπάνη ανά χώρα προέλ.  '!C23/'Δαπάνη ανά Διαν ανά χώρα προέλ.'!C23</f>
        <v>4.1806357622371175</v>
      </c>
      <c r="D23" s="16">
        <f>'Μέση δαπάνη ανά χώρα προέλ.  '!D23/'Δαπάνη ανά Διαν ανά χώρα προέλ.'!D23</f>
        <v>4.4281896358812061</v>
      </c>
      <c r="E23" s="16">
        <f>'Μέση δαπάνη ανά χώρα προέλ.  '!E23/'Δαπάνη ανά Διαν ανά χώρα προέλ.'!E23</f>
        <v>4.4747607010982389</v>
      </c>
      <c r="F23" s="16">
        <f>'Μέση δαπάνη ανά χώρα προέλ.  '!F23/'Δαπάνη ανά Διαν ανά χώρα προέλ.'!F23</f>
        <v>3.7723858733287168</v>
      </c>
      <c r="G23" s="16">
        <f>'Μέση δαπάνη ανά χώρα προέλ.  '!G23/'Δαπάνη ανά Διαν ανά χώρα προέλ.'!G23</f>
        <v>3.8979282836094269</v>
      </c>
      <c r="H23" s="16">
        <f>'Μέση δαπάνη ανά χώρα προέλ.  '!H23/'Δαπάνη ανά Διαν ανά χώρα προέλ.'!H23</f>
        <v>4.1230904260694654</v>
      </c>
      <c r="I23" s="16">
        <f>'Μέση δαπάνη ανά χώρα προέλ.  '!I23/'Δαπάνη ανά Διαν ανά χώρα προέλ.'!I23</f>
        <v>3.9030002557927395</v>
      </c>
      <c r="J23" s="16">
        <f>'Μέση δαπάνη ανά χώρα προέλ.  '!J23/'Δαπάνη ανά Διαν ανά χώρα προέλ.'!J23</f>
        <v>3.4759313465148249</v>
      </c>
      <c r="K23" s="16">
        <v>3.5058248428515313</v>
      </c>
      <c r="M23" s="33"/>
    </row>
    <row r="24" spans="1:13" x14ac:dyDescent="0.3">
      <c r="A24" s="6" t="s">
        <v>12</v>
      </c>
      <c r="B24" s="17">
        <f>'Μέση δαπάνη ανά χώρα προέλ.  '!B24/'Δαπάνη ανά Διαν ανά χώρα προέλ.'!B24</f>
        <v>12.414134779068906</v>
      </c>
      <c r="C24" s="17">
        <f>'Μέση δαπάνη ανά χώρα προέλ.  '!C24/'Δαπάνη ανά Διαν ανά χώρα προέλ.'!C24</f>
        <v>12.737880741097408</v>
      </c>
      <c r="D24" s="17">
        <f>'Μέση δαπάνη ανά χώρα προέλ.  '!D24/'Δαπάνη ανά Διαν ανά χώρα προέλ.'!D24</f>
        <v>10.617837475499138</v>
      </c>
      <c r="E24" s="17">
        <f>'Μέση δαπάνη ανά χώρα προέλ.  '!E24/'Δαπάνη ανά Διαν ανά χώρα προέλ.'!E24</f>
        <v>12.824949074827089</v>
      </c>
      <c r="F24" s="17">
        <f>'Μέση δαπάνη ανά χώρα προέλ.  '!F24/'Δαπάνη ανά Διαν ανά χώρα προέλ.'!F24</f>
        <v>12.66710909378909</v>
      </c>
      <c r="G24" s="17">
        <f>'Μέση δαπάνη ανά χώρα προέλ.  '!G24/'Δαπάνη ανά Διαν ανά χώρα προέλ.'!G24</f>
        <v>11.177354720359896</v>
      </c>
      <c r="H24" s="17">
        <f>'Μέση δαπάνη ανά χώρα προέλ.  '!H24/'Δαπάνη ανά Διαν ανά χώρα προέλ.'!H24</f>
        <v>12.373173413411518</v>
      </c>
      <c r="I24" s="17">
        <f>'Μέση δαπάνη ανά χώρα προέλ.  '!I24/'Δαπάνη ανά Διαν ανά χώρα προέλ.'!I24</f>
        <v>12.798754809071754</v>
      </c>
      <c r="J24" s="17">
        <f>'Μέση δαπάνη ανά χώρα προέλ.  '!J24/'Δαπάνη ανά Διαν ανά χώρα προέλ.'!J24</f>
        <v>13.333534885595835</v>
      </c>
      <c r="K24" s="17">
        <v>13.533289421994855</v>
      </c>
      <c r="M24" s="33"/>
    </row>
    <row r="25" spans="1:13" x14ac:dyDescent="0.3">
      <c r="A25" s="2" t="s">
        <v>10</v>
      </c>
      <c r="B25" s="16">
        <f>'Μέση δαπάνη ανά χώρα προέλ.  '!B25/'Δαπάνη ανά Διαν ανά χώρα προέλ.'!B25</f>
        <v>11.1180566943251</v>
      </c>
      <c r="C25" s="16">
        <f>'Μέση δαπάνη ανά χώρα προέλ.  '!C25/'Δαπάνη ανά Διαν ανά χώρα προέλ.'!C25</f>
        <v>10.232379445071988</v>
      </c>
      <c r="D25" s="16">
        <f>'Μέση δαπάνη ανά χώρα προέλ.  '!D25/'Δαπάνη ανά Διαν ανά χώρα προέλ.'!D25</f>
        <v>10.437417395367467</v>
      </c>
      <c r="E25" s="16">
        <f>'Μέση δαπάνη ανά χώρα προέλ.  '!E25/'Δαπάνη ανά Διαν ανά χώρα προέλ.'!E25</f>
        <v>10.344996060799325</v>
      </c>
      <c r="F25" s="16">
        <f>'Μέση δαπάνη ανά χώρα προέλ.  '!F25/'Δαπάνη ανά Διαν ανά χώρα προέλ.'!F25</f>
        <v>9.5534587191971898</v>
      </c>
      <c r="G25" s="16">
        <f>'Μέση δαπάνη ανά χώρα προέλ.  '!G25/'Δαπάνη ανά Διαν ανά χώρα προέλ.'!G25</f>
        <v>9.9064197297359442</v>
      </c>
      <c r="H25" s="16">
        <f>'Μέση δαπάνη ανά χώρα προέλ.  '!H25/'Δαπάνη ανά Διαν ανά χώρα προέλ.'!H25</f>
        <v>8.8277997446211671</v>
      </c>
      <c r="I25" s="16">
        <f>'Μέση δαπάνη ανά χώρα προέλ.  '!I25/'Δαπάνη ανά Διαν ανά χώρα προέλ.'!I25</f>
        <v>8.8233808238218678</v>
      </c>
      <c r="J25" s="16">
        <f>'Μέση δαπάνη ανά χώρα προέλ.  '!J25/'Δαπάνη ανά Διαν ανά χώρα προέλ.'!J25</f>
        <v>9.0176569754269273</v>
      </c>
      <c r="K25" s="16">
        <v>8.9754351622977762</v>
      </c>
      <c r="M25" s="33"/>
    </row>
    <row r="26" spans="1:13" x14ac:dyDescent="0.3">
      <c r="A26" s="6" t="s">
        <v>11</v>
      </c>
      <c r="B26" s="17">
        <f>'Μέση δαπάνη ανά χώρα προέλ.  '!B26/'Δαπάνη ανά Διαν ανά χώρα προέλ.'!B26</f>
        <v>12.574642081645921</v>
      </c>
      <c r="C26" s="17">
        <f>'Μέση δαπάνη ανά χώρα προέλ.  '!C26/'Δαπάνη ανά Διαν ανά χώρα προέλ.'!C26</f>
        <v>11.968158265802399</v>
      </c>
      <c r="D26" s="17">
        <f>'Μέση δαπάνη ανά χώρα προέλ.  '!D26/'Δαπάνη ανά Διαν ανά χώρα προέλ.'!D26</f>
        <v>12.480261186843288</v>
      </c>
      <c r="E26" s="17">
        <f>'Μέση δαπάνη ανά χώρα προέλ.  '!E26/'Δαπάνη ανά Διαν ανά χώρα προέλ.'!E26</f>
        <v>12.184062848323762</v>
      </c>
      <c r="F26" s="17">
        <f>'Μέση δαπάνη ανά χώρα προέλ.  '!F26/'Δαπάνη ανά Διαν ανά χώρα προέλ.'!F26</f>
        <v>11.516807382914338</v>
      </c>
      <c r="G26" s="17">
        <f>'Μέση δαπάνη ανά χώρα προέλ.  '!G26/'Δαπάνη ανά Διαν ανά χώρα προέλ.'!G26</f>
        <v>11.409385658932811</v>
      </c>
      <c r="H26" s="17">
        <f>'Μέση δαπάνη ανά χώρα προέλ.  '!H26/'Δαπάνη ανά Διαν ανά χώρα προέλ.'!H26</f>
        <v>10.502839610186122</v>
      </c>
      <c r="I26" s="17">
        <f>'Μέση δαπάνη ανά χώρα προέλ.  '!I26/'Δαπάνη ανά Διαν ανά χώρα προέλ.'!I26</f>
        <v>11.039815196994869</v>
      </c>
      <c r="J26" s="17">
        <f>'Μέση δαπάνη ανά χώρα προέλ.  '!J26/'Δαπάνη ανά Διαν ανά χώρα προέλ.'!J26</f>
        <v>10.632439894482186</v>
      </c>
      <c r="K26" s="17">
        <v>10.565563008274893</v>
      </c>
      <c r="M26" s="33"/>
    </row>
    <row r="27" spans="1:13" x14ac:dyDescent="0.3">
      <c r="A27" s="2" t="s">
        <v>22</v>
      </c>
      <c r="B27" s="16">
        <f>'Μέση δαπάνη ανά χώρα προέλ.  '!B27/'Δαπάνη ανά Διαν ανά χώρα προέλ.'!B27</f>
        <v>12.601386756999947</v>
      </c>
      <c r="C27" s="16">
        <f>'Μέση δαπάνη ανά χώρα προέλ.  '!C27/'Δαπάνη ανά Διαν ανά χώρα προέλ.'!C27</f>
        <v>11.914371662287133</v>
      </c>
      <c r="D27" s="16">
        <f>'Μέση δαπάνη ανά χώρα προέλ.  '!D27/'Δαπάνη ανά Διαν ανά χώρα προέλ.'!D27</f>
        <v>14.792353983679671</v>
      </c>
      <c r="E27" s="16">
        <f>'Μέση δαπάνη ανά χώρα προέλ.  '!E27/'Δαπάνη ανά Διαν ανά χώρα προέλ.'!E27</f>
        <v>14.599400107123728</v>
      </c>
      <c r="F27" s="16">
        <f>'Μέση δαπάνη ανά χώρα προέλ.  '!F27/'Δαπάνη ανά Διαν ανά χώρα προέλ.'!F27</f>
        <v>13.740339415732805</v>
      </c>
      <c r="G27" s="16">
        <f>'Μέση δαπάνη ανά χώρα προέλ.  '!G27/'Δαπάνη ανά Διαν ανά χώρα προέλ.'!G27</f>
        <v>13.03159644320594</v>
      </c>
      <c r="H27" s="16">
        <f>'Μέση δαπάνη ανά χώρα προέλ.  '!H27/'Δαπάνη ανά Διαν ανά χώρα προέλ.'!H27</f>
        <v>12.311180185191244</v>
      </c>
      <c r="I27" s="16">
        <f>'Μέση δαπάνη ανά χώρα προέλ.  '!I27/'Δαπάνη ανά Διαν ανά χώρα προέλ.'!I27</f>
        <v>12.398333981622274</v>
      </c>
      <c r="J27" s="16">
        <f>'Μέση δαπάνη ανά χώρα προέλ.  '!J27/'Δαπάνη ανά Διαν ανά χώρα προέλ.'!J27</f>
        <v>14.033665954389178</v>
      </c>
      <c r="K27" s="16">
        <v>12.6115048521005</v>
      </c>
      <c r="M27" s="33"/>
    </row>
    <row r="28" spans="1:13" x14ac:dyDescent="0.3">
      <c r="A28" s="6" t="s">
        <v>23</v>
      </c>
      <c r="B28" s="17">
        <f>'Μέση δαπάνη ανά χώρα προέλ.  '!B28/'Δαπάνη ανά Διαν ανά χώρα προέλ.'!B28</f>
        <v>10.661981787921702</v>
      </c>
      <c r="C28" s="17">
        <f>'Μέση δαπάνη ανά χώρα προέλ.  '!C28/'Δαπάνη ανά Διαν ανά χώρα προέλ.'!C28</f>
        <v>10.670866101498559</v>
      </c>
      <c r="D28" s="17">
        <f>'Μέση δαπάνη ανά χώρα προέλ.  '!D28/'Δαπάνη ανά Διαν ανά χώρα προέλ.'!D28</f>
        <v>10.861297664460034</v>
      </c>
      <c r="E28" s="17">
        <f>'Μέση δαπάνη ανά χώρα προέλ.  '!E28/'Δαπάνη ανά Διαν ανά χώρα προέλ.'!E28</f>
        <v>10.584753060275659</v>
      </c>
      <c r="F28" s="17">
        <f>'Μέση δαπάνη ανά χώρα προέλ.  '!F28/'Δαπάνη ανά Διαν ανά χώρα προέλ.'!F28</f>
        <v>10.493748870157274</v>
      </c>
      <c r="G28" s="17">
        <f>'Μέση δαπάνη ανά χώρα προέλ.  '!G28/'Δαπάνη ανά Διαν ανά χώρα προέλ.'!G28</f>
        <v>10.658524266316164</v>
      </c>
      <c r="H28" s="17">
        <f>'Μέση δαπάνη ανά χώρα προέλ.  '!H28/'Δαπάνη ανά Διαν ανά χώρα προέλ.'!H28</f>
        <v>10.157784786106046</v>
      </c>
      <c r="I28" s="17">
        <f>'Μέση δαπάνη ανά χώρα προέλ.  '!I28/'Δαπάνη ανά Διαν ανά χώρα προέλ.'!I28</f>
        <v>9.9979428097719065</v>
      </c>
      <c r="J28" s="17">
        <f>'Μέση δαπάνη ανά χώρα προέλ.  '!J28/'Δαπάνη ανά Διαν ανά χώρα προέλ.'!J28</f>
        <v>9.9280040447381896</v>
      </c>
      <c r="K28" s="17">
        <v>10.443115220971727</v>
      </c>
      <c r="M28" s="33"/>
    </row>
    <row r="29" spans="1:13" x14ac:dyDescent="0.3">
      <c r="A29" s="2" t="s">
        <v>13</v>
      </c>
      <c r="B29" s="16">
        <f>'Μέση δαπάνη ανά χώρα προέλ.  '!B29/'Δαπάνη ανά Διαν ανά χώρα προέλ.'!B29</f>
        <v>6.0892122819269279</v>
      </c>
      <c r="C29" s="16">
        <f>'Μέση δαπάνη ανά χώρα προέλ.  '!C29/'Δαπάνη ανά Διαν ανά χώρα προέλ.'!C29</f>
        <v>5.9113403958730588</v>
      </c>
      <c r="D29" s="16">
        <f>'Μέση δαπάνη ανά χώρα προέλ.  '!D29/'Δαπάνη ανά Διαν ανά χώρα προέλ.'!D29</f>
        <v>5.6657508361967928</v>
      </c>
      <c r="E29" s="16">
        <f>'Μέση δαπάνη ανά χώρα προέλ.  '!E29/'Δαπάνη ανά Διαν ανά χώρα προέλ.'!E29</f>
        <v>5.530034918718413</v>
      </c>
      <c r="F29" s="16">
        <f>'Μέση δαπάνη ανά χώρα προέλ.  '!F29/'Δαπάνη ανά Διαν ανά χώρα προέλ.'!F29</f>
        <v>5.5379475715950139</v>
      </c>
      <c r="G29" s="16">
        <f>'Μέση δαπάνη ανά χώρα προέλ.  '!G29/'Δαπάνη ανά Διαν ανά χώρα προέλ.'!G29</f>
        <v>4.5706065414407986</v>
      </c>
      <c r="H29" s="16">
        <f>'Μέση δαπάνη ανά χώρα προέλ.  '!H29/'Δαπάνη ανά Διαν ανά χώρα προέλ.'!H29</f>
        <v>5.2238695009127474</v>
      </c>
      <c r="I29" s="16">
        <f>'Μέση δαπάνη ανά χώρα προέλ.  '!I29/'Δαπάνη ανά Διαν ανά χώρα προέλ.'!I29</f>
        <v>5.8786020858923447</v>
      </c>
      <c r="J29" s="16">
        <f>'Μέση δαπάνη ανά χώρα προέλ.  '!J29/'Δαπάνη ανά Διαν ανά χώρα προέλ.'!J29</f>
        <v>5.8154375837971397</v>
      </c>
      <c r="K29" s="16">
        <f>'Μέση δαπάνη ανά χώρα προέλ.  '!K29/'Δαπάνη ανά Διαν ανά χώρα προέλ.'!K29</f>
        <v>6.312073712899986</v>
      </c>
      <c r="M29" s="33"/>
    </row>
    <row r="30" spans="1:13" x14ac:dyDescent="0.3">
      <c r="A30" s="27" t="s">
        <v>27</v>
      </c>
      <c r="B30" s="26">
        <f>'Μέση δαπάνη ανά χώρα προέλ.  '!B30/'Δαπάνη ανά Διαν ανά χώρα προέλ.'!B30</f>
        <v>9.3403826341948015</v>
      </c>
      <c r="C30" s="26">
        <f>'Μέση δαπάνη ανά χώρα προέλ.  '!C30/'Δαπάνη ανά Διαν ανά χώρα προέλ.'!C30</f>
        <v>9.1907200140642793</v>
      </c>
      <c r="D30" s="26">
        <f>'Μέση δαπάνη ανά χώρα προέλ.  '!D30/'Δαπάνη ανά Διαν ανά χώρα προέλ.'!D30</f>
        <v>9.0812485067782731</v>
      </c>
      <c r="E30" s="26">
        <f>'Μέση δαπάνη ανά χώρα προέλ.  '!E30/'Δαπάνη ανά Διαν ανά χώρα προέλ.'!E30</f>
        <v>8.9427853682582263</v>
      </c>
      <c r="F30" s="26">
        <f>'Μέση δαπάνη ανά χώρα προέλ.  '!F30/'Δαπάνη ανά Διαν ανά χώρα προέλ.'!F30</f>
        <v>8.3867244750984238</v>
      </c>
      <c r="G30" s="26">
        <f>'Μέση δαπάνη ανά χώρα προέλ.  '!G30/'Δαπάνη ανά Διαν ανά χώρα προέλ.'!G30</f>
        <v>7.8403147237246662</v>
      </c>
      <c r="H30" s="26">
        <f>'Μέση δαπάνη ανά χώρα προέλ.  '!H30/'Δαπάνη ανά Διαν ανά χώρα προέλ.'!H30</f>
        <v>7.6776939893803169</v>
      </c>
      <c r="I30" s="26">
        <f>'Μέση δαπάνη ανά χώρα προέλ.  '!I30/'Δαπάνη ανά Διαν ανά χώρα προέλ.'!I30</f>
        <v>7.7169128704650909</v>
      </c>
      <c r="J30" s="26">
        <f>'Μέση δαπάνη ανά χώρα προέλ.  '!J30/'Δαπάνη ανά Διαν ανά χώρα προέλ.'!J30</f>
        <v>7.5362222700236243</v>
      </c>
      <c r="K30" s="26">
        <f>'Μέση δαπάνη ανά χώρα προέλ.  '!K30/'Δαπάνη ανά Διαν ανά χώρα προέλ.'!K30</f>
        <v>7.4154955098026001</v>
      </c>
      <c r="M30" s="33"/>
    </row>
    <row r="31" spans="1:13" x14ac:dyDescent="0.3">
      <c r="A31" s="47" t="s">
        <v>38</v>
      </c>
      <c r="B31" s="47"/>
      <c r="C31" s="47"/>
      <c r="M31" s="33"/>
    </row>
    <row r="32" spans="1:13" x14ac:dyDescent="0.3">
      <c r="A32" s="47" t="s">
        <v>32</v>
      </c>
      <c r="B32" s="47"/>
      <c r="C32" s="47"/>
    </row>
  </sheetData>
  <mergeCells count="3">
    <mergeCell ref="A31:C31"/>
    <mergeCell ref="A32:C32"/>
    <mergeCell ref="A3:K3"/>
  </mergeCells>
  <pageMargins left="0.7" right="0.7" top="0.75" bottom="0.75" header="0.3" footer="0.3"/>
  <pageSetup paperSize="9" orientation="landscape" verticalDpi="597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Καθορισμένες περιοχές</vt:lpstr>
      </vt:variant>
      <vt:variant>
        <vt:i4>3</vt:i4>
      </vt:variant>
    </vt:vector>
  </HeadingPairs>
  <TitlesOfParts>
    <vt:vector size="11" baseType="lpstr">
      <vt:lpstr>Εξώφυλλο</vt:lpstr>
      <vt:lpstr>Σημειώσεις</vt:lpstr>
      <vt:lpstr>Αφίξεις ανά χώρα προέλευσης</vt:lpstr>
      <vt:lpstr>Διανυκτ. ανά χώρα προέλευσης</vt:lpstr>
      <vt:lpstr>Σύνολο Δαπάνης ανά χώρα προέλ.</vt:lpstr>
      <vt:lpstr>Μέση δαπάνη ανά χώρα προέλ.  </vt:lpstr>
      <vt:lpstr>Δαπάνη ανά Διαν ανά χώρα προέλ.</vt:lpstr>
      <vt:lpstr>Διάρκ. παραμ. ανά χώρα προέλ.</vt:lpstr>
      <vt:lpstr>'Αφίξεις ανά χώρα προέλευσης'!Print_Area</vt:lpstr>
      <vt:lpstr>Σημειώσεις!Print_Area</vt:lpstr>
      <vt:lpstr>'Σύνολο Δαπάνης ανά χώρα προέλ.'!Print_Area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vamvouras</cp:lastModifiedBy>
  <cp:lastPrinted>2018-04-02T08:16:14Z</cp:lastPrinted>
  <dcterms:created xsi:type="dcterms:W3CDTF">2017-02-08T10:31:55Z</dcterms:created>
  <dcterms:modified xsi:type="dcterms:W3CDTF">2020-06-18T15:37:31Z</dcterms:modified>
</cp:coreProperties>
</file>